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tonifelber/Downloads/"/>
    </mc:Choice>
  </mc:AlternateContent>
  <xr:revisionPtr revIDLastSave="0" documentId="13_ncr:1_{E19E9701-AF9F-6342-95AA-62902D85DE10}" xr6:coauthVersionLast="47" xr6:coauthVersionMax="47" xr10:uidLastSave="{00000000-0000-0000-0000-000000000000}"/>
  <workbookProtection workbookAlgorithmName="SHA-512" workbookHashValue="H/EU8cQHMlGPtub4UK3Ujz9k3QzQyA6iDpureYarl/IMF8MM0/peR82UxLdq3yIdbY0CXYU02B2OOXlnBFpY0Q==" workbookSaltValue="aoZVTLLMtKbkSF1CQVdF5Q==" workbookSpinCount="100000" lockStructure="1"/>
  <bookViews>
    <workbookView xWindow="0" yWindow="500" windowWidth="24380" windowHeight="18800" tabRatio="791" xr2:uid="{00000000-000D-0000-FFFF-FFFF00000000}"/>
  </bookViews>
  <sheets>
    <sheet name="Auftrag" sheetId="1" r:id="rId1"/>
    <sheet name="Personal" sheetId="2" r:id="rId2"/>
    <sheet name="Zeitplan" sheetId="3" r:id="rId3"/>
    <sheet name="Vpf" sheetId="4" r:id="rId4"/>
    <sheet name="Mittel" sheetId="5" r:id="rId5"/>
    <sheet name="Anträge" sheetId="6" r:id="rId6"/>
    <sheet name="Risiko" sheetId="13" r:id="rId7"/>
    <sheet name="Notfall" sheetId="15" r:id="rId8"/>
    <sheet name="Karte" sheetId="9" r:id="rId9"/>
    <sheet name="Daten 01" sheetId="10" state="hidden" r:id="rId10"/>
    <sheet name="Daten 02" sheetId="11" state="hidden" r:id="rId11"/>
  </sheets>
  <definedNames>
    <definedName name="_xlnm.Print_Area" localSheetId="5">Anträge!$A$1:$N$49</definedName>
    <definedName name="_xlnm.Print_Area" localSheetId="0">Auftrag!$A$1:$N$53</definedName>
    <definedName name="_xlnm.Print_Area" localSheetId="8">Karte!$A$1:$V$32</definedName>
    <definedName name="_xlnm.Print_Area" localSheetId="4">Mittel!$A$1:$Y$100</definedName>
    <definedName name="_xlnm.Print_Area" localSheetId="7">Notfall!$A$1:$AA$70</definedName>
    <definedName name="_xlnm.Print_Area" localSheetId="1">Personal!$A$1:$N$49</definedName>
    <definedName name="_xlnm.Print_Area" localSheetId="6">Risiko!$A$1:$V$34</definedName>
    <definedName name="_xlnm.Print_Area" localSheetId="3">Vpf!$A$1:$N$49</definedName>
    <definedName name="_xlnm.Print_Area" localSheetId="2">Zeitplan!$A$1:$N$49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H70" i="15" l="1"/>
  <c r="C70" i="15"/>
  <c r="C34" i="13"/>
  <c r="G100" i="5"/>
  <c r="C100" i="5"/>
  <c r="G50" i="5"/>
  <c r="C50" i="5"/>
  <c r="G34" i="13" l="1"/>
  <c r="S22" i="15" l="1"/>
  <c r="S9" i="15"/>
  <c r="L9" i="15"/>
  <c r="H9" i="15"/>
  <c r="E9" i="15"/>
  <c r="V8" i="15"/>
  <c r="U13" i="15" l="1"/>
  <c r="M8" i="15"/>
  <c r="E8" i="15"/>
  <c r="H37" i="15"/>
  <c r="C37" i="15"/>
  <c r="J31" i="13" l="1"/>
  <c r="J29" i="13"/>
  <c r="J27" i="13"/>
  <c r="J25" i="13"/>
  <c r="J23" i="13"/>
  <c r="M34" i="13"/>
  <c r="G32" i="9" l="1"/>
  <c r="C32" i="9"/>
  <c r="G49" i="6"/>
  <c r="C49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58" i="5"/>
  <c r="G49" i="4" l="1"/>
  <c r="C49" i="4"/>
  <c r="G24" i="4"/>
  <c r="G49" i="3"/>
  <c r="C49" i="3"/>
  <c r="G49" i="2"/>
  <c r="C49" i="2"/>
  <c r="G53" i="1" l="1"/>
  <c r="C53" i="1"/>
</calcChain>
</file>

<file path=xl/sharedStrings.xml><?xml version="1.0" encoding="utf-8"?>
<sst xmlns="http://schemas.openxmlformats.org/spreadsheetml/2006/main" count="1137" uniqueCount="737">
  <si>
    <t>Arbeitsplatzbeschrieb</t>
  </si>
  <si>
    <t>Name</t>
  </si>
  <si>
    <t>Kontakt Person</t>
  </si>
  <si>
    <t>Zeitplan</t>
  </si>
  <si>
    <t>Funktion</t>
  </si>
  <si>
    <t>Vorname</t>
  </si>
  <si>
    <t>Telefonnummer</t>
  </si>
  <si>
    <t>Verantwortlicher</t>
  </si>
  <si>
    <t>Ort</t>
  </si>
  <si>
    <t>Auftrag</t>
  </si>
  <si>
    <t>Aufgabenstellung</t>
  </si>
  <si>
    <t>Einsatz</t>
  </si>
  <si>
    <t>AP</t>
  </si>
  <si>
    <t>AP Nr.</t>
  </si>
  <si>
    <t>Zug</t>
  </si>
  <si>
    <t>Koordinate</t>
  </si>
  <si>
    <t>Bezeichnung</t>
  </si>
  <si>
    <t>z.B. Ei Kp N WKXX</t>
  </si>
  <si>
    <t>Flurname</t>
  </si>
  <si>
    <t>Dropdown</t>
  </si>
  <si>
    <t>Kdo</t>
  </si>
  <si>
    <t>FU</t>
  </si>
  <si>
    <t>Log</t>
  </si>
  <si>
    <t>SanBetr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</si>
  <si>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</si>
  <si>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</si>
  <si>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</si>
  <si>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</si>
  <si>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</si>
  <si>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</si>
  <si>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</si>
  <si>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</si>
  <si>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</si>
  <si>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</si>
  <si>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</si>
  <si>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</si>
  <si>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</si>
  <si>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</si>
  <si>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</si>
  <si>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</si>
  <si>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</si>
  <si>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</si>
  <si>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</si>
  <si>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</si>
  <si>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</si>
  <si>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</si>
  <si>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</si>
  <si>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</si>
  <si>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</si>
  <si>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Personalplanung</t>
  </si>
  <si>
    <t>Chef Arbeitsplatz</t>
  </si>
  <si>
    <t>Benötigte AdZS</t>
  </si>
  <si>
    <t>Externe Teilnehmer</t>
  </si>
  <si>
    <t>Anzahl</t>
  </si>
  <si>
    <t>Bemerkungen</t>
  </si>
  <si>
    <t>Spez. Fähigkeiten</t>
  </si>
  <si>
    <t>Bedarf</t>
  </si>
  <si>
    <t>Chef = Gfhr</t>
  </si>
  <si>
    <t>z.B. Gemeinde</t>
  </si>
  <si>
    <t>Pi</t>
  </si>
  <si>
    <t>San Betr</t>
  </si>
  <si>
    <t>Fw</t>
  </si>
  <si>
    <t>Four</t>
  </si>
  <si>
    <t>Koch</t>
  </si>
  <si>
    <t>Matw</t>
  </si>
  <si>
    <t>Infraw</t>
  </si>
  <si>
    <t>Spez Sw</t>
  </si>
  <si>
    <t>Spez Si</t>
  </si>
  <si>
    <t>Spez KGS</t>
  </si>
  <si>
    <t>Spez Drohne</t>
  </si>
  <si>
    <t>Spez Rettung</t>
  </si>
  <si>
    <t>Spez Holzer</t>
  </si>
  <si>
    <t>Zeitplanung</t>
  </si>
  <si>
    <t>Einsatzdauer</t>
  </si>
  <si>
    <t>Von</t>
  </si>
  <si>
    <t>Bis</t>
  </si>
  <si>
    <t>(TT.MM.JJJJ)</t>
  </si>
  <si>
    <t>(Terminplan, Arbeitsvortschritt)</t>
  </si>
  <si>
    <t>Was</t>
  </si>
  <si>
    <t>Wer</t>
  </si>
  <si>
    <t>Bedarf Verpflegung</t>
  </si>
  <si>
    <t>(Absprache mit Four)</t>
  </si>
  <si>
    <r>
      <t>Datum</t>
    </r>
    <r>
      <rPr>
        <b/>
        <sz val="8"/>
        <color theme="1"/>
        <rFont val="Arial"/>
        <family val="2"/>
      </rPr>
      <t xml:space="preserve"> (Tag oder von/bis)</t>
    </r>
  </si>
  <si>
    <t>ZS Anlage</t>
  </si>
  <si>
    <t>Lieferung</t>
  </si>
  <si>
    <t>Lunch warm</t>
  </si>
  <si>
    <t>Lunch kalt</t>
  </si>
  <si>
    <t>Nichts</t>
  </si>
  <si>
    <t>Angaben Lieferung</t>
  </si>
  <si>
    <t>Fahrzeit ab Standort Küche</t>
  </si>
  <si>
    <t>Direkt bei Arbeitsplatz</t>
  </si>
  <si>
    <t>Ja</t>
  </si>
  <si>
    <t>Nein</t>
  </si>
  <si>
    <t>Koordinaten Lieferort</t>
  </si>
  <si>
    <t>in Minuten</t>
  </si>
  <si>
    <t>Bei Ja automatisch</t>
  </si>
  <si>
    <t>sonst manuell eingeben</t>
  </si>
  <si>
    <t>Grundsätze Vpf</t>
  </si>
  <si>
    <t>Prio</t>
  </si>
  <si>
    <t>Erläuterung</t>
  </si>
  <si>
    <t>ZS Anlage. Grundsätzlich immer für alle AdZS möglich.</t>
  </si>
  <si>
    <t>Lieferung. Fahrzeit ab Küche maximal 60min. Standort muss mit PKW direkt erreichbar sein.</t>
  </si>
  <si>
    <r>
      <t xml:space="preserve">Lunch warm. </t>
    </r>
    <r>
      <rPr>
        <b/>
        <sz val="11"/>
        <color theme="1"/>
        <rFont val="Arial"/>
        <family val="2"/>
      </rPr>
      <t>Nur</t>
    </r>
    <r>
      <rPr>
        <sz val="11"/>
        <color theme="1"/>
        <rFont val="Arial"/>
        <family val="2"/>
      </rPr>
      <t xml:space="preserve"> wenn Lieferung nicht möglich. Kühlkette muss immer erhalten werden. Grill, Kohle etc. mit Material bestellen.</t>
    </r>
  </si>
  <si>
    <t>Lunch kalt. Soll nur in Ausnahmefällen gemacht werden.</t>
  </si>
  <si>
    <t>freiwillige Angaben</t>
  </si>
  <si>
    <t>Bemerkung für Kurier</t>
  </si>
  <si>
    <t>Mittel</t>
  </si>
  <si>
    <t>(Absprache mit Fw)</t>
  </si>
  <si>
    <t>(Absprache mit Zfhr FU/ C Telematik)</t>
  </si>
  <si>
    <t>Für wen</t>
  </si>
  <si>
    <t>Antenne</t>
  </si>
  <si>
    <t>Noch zu testen</t>
  </si>
  <si>
    <t>Bedarf Fahrzeuge/ Anhänger</t>
  </si>
  <si>
    <t>Bemerkung</t>
  </si>
  <si>
    <t>Pick up</t>
  </si>
  <si>
    <t>PKW</t>
  </si>
  <si>
    <t>Bus</t>
  </si>
  <si>
    <t>Transporter</t>
  </si>
  <si>
    <t>Puch</t>
  </si>
  <si>
    <t>Pinz</t>
  </si>
  <si>
    <t>Anhänger klein</t>
  </si>
  <si>
    <t>Anhänger gross</t>
  </si>
  <si>
    <t>Bedarf Material</t>
  </si>
  <si>
    <t>Barcode</t>
  </si>
  <si>
    <t>Artikel Nr</t>
  </si>
  <si>
    <t>Paketinhalt</t>
  </si>
  <si>
    <t>Lagerort</t>
  </si>
  <si>
    <t>VW Geno 02 (27kVA)</t>
  </si>
  <si>
    <t>1 Anhänger
1 Kompressorteil
1 Aggregat 
2 Haspeln
1 Veteiler</t>
  </si>
  <si>
    <t xml:space="preserve">
ZSA_XXX: 2
</t>
  </si>
  <si>
    <t>Kirsch 2.5kVA</t>
  </si>
  <si>
    <t>1 Aggregat
1 Stundenbuch</t>
  </si>
  <si>
    <t>Zeughaus: 17
ZSA_XXX: 21
Einsatzanhänger: 5</t>
  </si>
  <si>
    <t>MOSA GE 12054 HBS
(13kVA)</t>
  </si>
  <si>
    <t xml:space="preserve">1 Aggregat
</t>
  </si>
  <si>
    <t>Zeughaus: 3</t>
  </si>
  <si>
    <t>Honda EU20i
(2kVA)</t>
  </si>
  <si>
    <t>1 Aggregat</t>
  </si>
  <si>
    <t>Zeughaus: 2</t>
  </si>
  <si>
    <t>Honda EU22i
(2.2kVA)</t>
  </si>
  <si>
    <t>Kompressor 90</t>
  </si>
  <si>
    <t xml:space="preserve">2 Anschlussschlauch
2 Öler
2 Haspeln 20m
4 Bohrstange 80cm
</t>
  </si>
  <si>
    <t>Zeughaus: 1
ZSA_XXX: 14</t>
  </si>
  <si>
    <t>Atlas Copco XAS67
(zwei Ausgänge)</t>
  </si>
  <si>
    <t>1 TEX 220
1 TEX 12
1 Öler
1 Handbuch
1 Werkzeug</t>
  </si>
  <si>
    <t>Atlas Copco XAS67
(drei Ausgänge,
 mit Haspel 10m)</t>
  </si>
  <si>
    <t>Zeughaus: 1</t>
  </si>
  <si>
    <t>Dieselaggregat K14
15kVA, 230V + 380V
(fix auf Anhänger installiert)</t>
  </si>
  <si>
    <t>1 Aggregat
1 Kabel 400V 100m
1 Kabel 230V 25m
1 Verteilerleiste
2 Kanister</t>
  </si>
  <si>
    <t>Gifas 6200 400V 16A
(Stromverteiler)</t>
  </si>
  <si>
    <t>Zeughaus: 4</t>
  </si>
  <si>
    <t>Gifas 6700 400V 32A
(Stromverteiler)</t>
  </si>
  <si>
    <t>Gifas 7400 400V 32A
(Stromverteiler)</t>
  </si>
  <si>
    <t>VW Geno: 1</t>
  </si>
  <si>
    <t>Demelectric 3x400/230V 
(Stromverteiler)</t>
  </si>
  <si>
    <t>EHB Fi/T14- 2T14
(Steckleiste mit FI)</t>
  </si>
  <si>
    <t>FI Armee T14-2T14
(Steckleiste mit FI)</t>
  </si>
  <si>
    <t>Zeughaus: 4
GL894: 1</t>
  </si>
  <si>
    <t>Steffen 250V 10A IP54
(Steckleiste mit FI)</t>
  </si>
  <si>
    <t>Zeughaus: 5
ZSA_XXX:2
Einsatzanhänger: 15</t>
  </si>
  <si>
    <t>Demetall Kabelrolle 230V
(25m, orange)</t>
  </si>
  <si>
    <t>Zeughaus: 16
ZSA_XXX: 9
Einsatzanhänger: 74</t>
  </si>
  <si>
    <t>Armee Kabelrolle 230V</t>
  </si>
  <si>
    <t>Zeughaus: 7
Einsatzanhänger: 1</t>
  </si>
  <si>
    <t>Kabelrollen 230V div.
(Brennenstuhl, EF, Steffen)</t>
  </si>
  <si>
    <t>Zeughaus: 6</t>
  </si>
  <si>
    <t>Gifas Kabelrolle 230V/ 16A</t>
  </si>
  <si>
    <t>Gifas Kabelrolle 400V/ 32A</t>
  </si>
  <si>
    <t>Gifas Kabelrolle 400V/ 32A
3N</t>
  </si>
  <si>
    <t>Kabelrolle 380V T15</t>
  </si>
  <si>
    <t>Zeughaus: 1
Einsatzanhänger: 1</t>
  </si>
  <si>
    <t>Steckerleisten T12 div.</t>
  </si>
  <si>
    <t>Zeughaus: 4
Einsatzanhänger: 2</t>
  </si>
  <si>
    <t>Ladegerät Gifas 230V/ 15V
5 fach</t>
  </si>
  <si>
    <t>Meyer Halogenstrahler 
1000W</t>
  </si>
  <si>
    <t>Zeughaus: 2
Einsatzanhänger: 30
ZSA_XXX: 8</t>
  </si>
  <si>
    <t>Teleskopmast, Teklite Clark</t>
  </si>
  <si>
    <t>Dreibeinstativ, Teklite Clark</t>
  </si>
  <si>
    <t>Zeughaus: 2
Einsatzanhänger: 30
ZSA_XXX: 6</t>
  </si>
  <si>
    <t>Schneider Thorsmann
50W LED Scheinwerfer</t>
  </si>
  <si>
    <t>Zeughaus: 10</t>
  </si>
  <si>
    <t>Powermoon Ballonleuchte
1000W</t>
  </si>
  <si>
    <t>Zeughaus: 3
Einsatzanhänger: 1</t>
  </si>
  <si>
    <t>Powermoon Vorschaltgerät</t>
  </si>
  <si>
    <t>Powermoon Dreibeinstativ</t>
  </si>
  <si>
    <t>Halogenscheinwerfer
Fael Luce Okay 1000W</t>
  </si>
  <si>
    <t>inkl Stativ</t>
  </si>
  <si>
    <t>Einsatzanhänger: 2</t>
  </si>
  <si>
    <t>Halogenscheinwerfer
Brennenstuhl 500W</t>
  </si>
  <si>
    <t>Einsatzanhänger: 1</t>
  </si>
  <si>
    <t>Halogenscheinwerfer 500W</t>
  </si>
  <si>
    <t>Handlampe
Bosch GLI 12V</t>
  </si>
  <si>
    <t>Gifas Taschenlampe LED</t>
  </si>
  <si>
    <t>in Rako-Box
inkl. Ladegerät</t>
  </si>
  <si>
    <t>Zeughaus: 20</t>
  </si>
  <si>
    <t>Benzinkettensäge 90</t>
  </si>
  <si>
    <t>1 Helm
2 Ersatzketten
1 Kanister gemisch
1 Kerzenschlüssel
1 Schutzhosen</t>
  </si>
  <si>
    <t>Zeughaus:11
ZSA_XXX: 8
Einsatzanhänger: 9</t>
  </si>
  <si>
    <t>Benzinkettensäge kurz</t>
  </si>
  <si>
    <t>Benzin Trennschleifer
Partner K1200</t>
  </si>
  <si>
    <t>1 Scheibe Stein
1 Scheibe Stahl
1 Kerzenschlüssel
1 Trichter</t>
  </si>
  <si>
    <t>Benzin Trennschleifer
Stihl Ts 360</t>
  </si>
  <si>
    <t>Benzin Trennschleifer
Stihl TS 700</t>
  </si>
  <si>
    <t>Benzin Bohrhammer
Pionjär 120</t>
  </si>
  <si>
    <t>3 Abbauspitze
1 Werkzeug
(keine Bohrer)</t>
  </si>
  <si>
    <t>1 Kerzenschlüssel
je 1 Holzbohrer:
6,8,10,12,14,20</t>
  </si>
  <si>
    <t>Bohrhammer 
Wacker EHB 10/220</t>
  </si>
  <si>
    <t>5 Abbauspitze
Bohrer 22,25,30</t>
  </si>
  <si>
    <t>Zeughaus:7
Einsatzanhänger: 6</t>
  </si>
  <si>
    <t>Akku-Bohrhammer
Hilti TE 4A-22</t>
  </si>
  <si>
    <r>
      <t xml:space="preserve">in Cordlesskit
Steinbohrer </t>
    </r>
    <r>
      <rPr>
        <sz val="8"/>
        <color theme="1"/>
        <rFont val="Calibri"/>
        <family val="2"/>
      </rPr>
      <t>Ø</t>
    </r>
    <r>
      <rPr>
        <sz val="8"/>
        <color theme="1"/>
        <rFont val="Helvetica"/>
        <family val="2"/>
      </rPr>
      <t>4-12</t>
    </r>
  </si>
  <si>
    <t>Bohrhammer
Hilti TE 70 AVR</t>
  </si>
  <si>
    <t>Bohrer separat
1 Spitzmeisel
1 Flachmeisel</t>
  </si>
  <si>
    <t>Schlagbohrmaschine
Bosch GSB 21-2 RE</t>
  </si>
  <si>
    <t>1 Satz Bits</t>
  </si>
  <si>
    <t>Akku Schlagbohrmaschine
Hilti SFH 14-A</t>
  </si>
  <si>
    <t>Akku Schlagbohrmaschine
Hilti SFH 22-A</t>
  </si>
  <si>
    <t>Akku Bohrschrauber
Bosch GSR 12 VSH2</t>
  </si>
  <si>
    <t>Seuchenwehr: 1</t>
  </si>
  <si>
    <t>Akku Bohrschrauber
Hilti SFC 22-A</t>
  </si>
  <si>
    <t>in Cordlesskit</t>
  </si>
  <si>
    <t>Akku Bohrschrauber
Makita DDF483RTJ</t>
  </si>
  <si>
    <t>Akku Bohrschrauber
Metabo BS18 LTX</t>
  </si>
  <si>
    <t>1 Satz Bit
Metallbohrer 1-10</t>
  </si>
  <si>
    <t>Winkelschleifer
Bosch GWS 9-125C</t>
  </si>
  <si>
    <t>Zeughaus: 2
Einsatzanhänger: 6</t>
  </si>
  <si>
    <t>Winkelschleifer
Bosch GWS 1000</t>
  </si>
  <si>
    <t>Akku Winkelschleifer
Metabo WB18 LTX</t>
  </si>
  <si>
    <t>Akku Winkelschleifer 
Hilti AG 125-A22</t>
  </si>
  <si>
    <t>Kreissäge
Makita HS7611J</t>
  </si>
  <si>
    <t>Führungsschiene
140cm separat!</t>
  </si>
  <si>
    <t>Kreissäge
Makita 5705RK</t>
  </si>
  <si>
    <t>Akku Kreissäge Metall
Hilti SCM 22-A</t>
  </si>
  <si>
    <t>Paneel- /Geerungssäge
DeWalt DW777-QS</t>
  </si>
  <si>
    <t>Akku Säbelsäge
Metabo SSE 18 LTX</t>
  </si>
  <si>
    <t>Säbelsäge
Metabo PS E 1027</t>
  </si>
  <si>
    <t>Zeughaus: 3
Einsatzanhänger: 7</t>
  </si>
  <si>
    <t>Stichsäge
Bosch GST 85 PE</t>
  </si>
  <si>
    <t>Stichsäge
Bosch GST 1400 CE</t>
  </si>
  <si>
    <t>5 Eisenblätter
5 Holzblätter</t>
  </si>
  <si>
    <t>Hobel 
Bosch GHO 31-82</t>
  </si>
  <si>
    <t>Hobel
Makita KP312s</t>
  </si>
  <si>
    <t>Schneidgerät für Baustahl
Edilgrappa UMU14</t>
  </si>
  <si>
    <t>Zeughaus: 4
Einsatzanhänger: 7</t>
  </si>
  <si>
    <t>Rock Cracker, Sprenggerät</t>
  </si>
  <si>
    <t>Rock Cracker, Abdeckmatte
1.4m x 1.4m</t>
  </si>
  <si>
    <t>10+</t>
  </si>
  <si>
    <t>Zeughaus: 10+</t>
  </si>
  <si>
    <t>Rock Cracker, 9gr Weiss
Starter Catridge</t>
  </si>
  <si>
    <t>Abbauhammer
TEX12 PER</t>
  </si>
  <si>
    <t>in Atlas Copco
Kompressor</t>
  </si>
  <si>
    <t>Abbauhammer
TEX220PS</t>
  </si>
  <si>
    <t>Abbauhammer A7</t>
  </si>
  <si>
    <t>Zeughaus: 9
Kompressoren: 10
ZSA_Mollis: 2</t>
  </si>
  <si>
    <t>Abbauhammer PLA24</t>
  </si>
  <si>
    <t>Zeughaus: 5</t>
  </si>
  <si>
    <t>Abbauhammer TEX22</t>
  </si>
  <si>
    <t>Bohrhammer 
Böhler BH11</t>
  </si>
  <si>
    <t>13+</t>
  </si>
  <si>
    <t>Zeughaus: 5
ZSA_XXX: 8</t>
  </si>
  <si>
    <t>Leitungsöler
SIG PLO 10</t>
  </si>
  <si>
    <t>Zeughaus: 8
Kompressoren: 29</t>
  </si>
  <si>
    <t>Kompressorschlauch
mit Anschluss für Werkzeug
lang 4.5m</t>
  </si>
  <si>
    <t>5+</t>
  </si>
  <si>
    <t>Kompressorschlauch
mit Anschluss für Werkzeug
kurz</t>
  </si>
  <si>
    <t>4+</t>
  </si>
  <si>
    <t>Kompressorschlauch
20m</t>
  </si>
  <si>
    <t>Kompressorschlauch
20m, auf Haspel</t>
  </si>
  <si>
    <t>Autogen Schneidgerät</t>
  </si>
  <si>
    <t>2 Flaschen
1 Schneidbrenner
1 Anzünder
1 Brille</t>
  </si>
  <si>
    <t>Zeughaus: 1
Wyden: 2</t>
  </si>
  <si>
    <t>Set Bohrer Metall</t>
  </si>
  <si>
    <r>
      <rPr>
        <sz val="8"/>
        <color theme="1"/>
        <rFont val="Calibri"/>
        <family val="2"/>
      </rPr>
      <t>Ø</t>
    </r>
    <r>
      <rPr>
        <sz val="8"/>
        <color theme="1"/>
        <rFont val="Helvetica"/>
        <family val="2"/>
      </rPr>
      <t>1-10</t>
    </r>
  </si>
  <si>
    <t>Set Bohrer Holz
passend zu Stihl BT45</t>
  </si>
  <si>
    <t>Ø 6,8,10,12,14,20</t>
  </si>
  <si>
    <t>Set Bohrer Stein</t>
  </si>
  <si>
    <t>Ø4-12</t>
  </si>
  <si>
    <t>Hydraulik Aggregat
Hycon HPP06</t>
  </si>
  <si>
    <t>Hydraulik Aggregat
Hycon HPP13 F</t>
  </si>
  <si>
    <t>Hydr. Trennschneider
Hycon HCS 18</t>
  </si>
  <si>
    <t>Hydr. Kernbohrer
Hycon HCD 25 100</t>
  </si>
  <si>
    <t>Hydr. Handhammer
Hycon HH10RV</t>
  </si>
  <si>
    <t>Hydr. Handhammer
Hycon HH15</t>
  </si>
  <si>
    <t>Hydr. Bohrhammer
Hycon HRD20</t>
  </si>
  <si>
    <t>Hydr. Tauchpumpe
HWP 3</t>
  </si>
  <si>
    <t>Kühlwasserbehälter
Hycon MFD 3580
(Kühlwasser für Kernbohrer und Kreissäge)</t>
  </si>
  <si>
    <t>Allwegtransporter
Honda HP 450</t>
  </si>
  <si>
    <t>Allwegtransporter
Wyssen W10</t>
  </si>
  <si>
    <t>Seilwinde nicht 
mehr verfügbar</t>
  </si>
  <si>
    <t>Hit-Trac
Sthil MS660</t>
  </si>
  <si>
    <t>3 Bandschlingen
Drahtseil 30m
2 Umlenkrollen
1 Zughaken
2 Schäkel</t>
  </si>
  <si>
    <t>Spillwinde
Nordforest 1800</t>
  </si>
  <si>
    <t>1 Spillwinde
2 Bandschlingen 3m
1 Umlenkrolle
1 Kerzenschlüssel
1 Seil 90m</t>
  </si>
  <si>
    <t>Habegger 1.5</t>
  </si>
  <si>
    <t>1 Seilzugapparat
1 Habeggerseil
1 Hebelverlängerung</t>
  </si>
  <si>
    <t>Zeughaus: 5
Einsatzanhänger: 9</t>
  </si>
  <si>
    <t>Habegger 3.5</t>
  </si>
  <si>
    <t>Zeughaus: 6
ZSA_XXX: 6</t>
  </si>
  <si>
    <t>Habegger 3.2</t>
  </si>
  <si>
    <t>Seilablenkrolle
Habegger (Kantenschutz)</t>
  </si>
  <si>
    <t>Lastenheber
Pfaff 2t (blau)</t>
  </si>
  <si>
    <t>Lastenheber
Weber 2t (grau)</t>
  </si>
  <si>
    <t>Zeughaus: 8</t>
  </si>
  <si>
    <t>Lastenheber
Pfaff 10t (orange)</t>
  </si>
  <si>
    <t>Zeughaus: 17
ZSA_XXX: 7
Einsatzanhänger: 9</t>
  </si>
  <si>
    <t>Stockwinde
Weber 5t</t>
  </si>
  <si>
    <t>Zeughaus: 9
Einsatzanhänger: 9</t>
  </si>
  <si>
    <t>Zughaken 3t</t>
  </si>
  <si>
    <t>Zughaken WA33 8t</t>
  </si>
  <si>
    <t>Zeughaus: 15</t>
  </si>
  <si>
    <t>Umlenkrolle 60kn</t>
  </si>
  <si>
    <t>Zeughaus: 3
Einsatzanhänger: 7
Hit Trac: 1</t>
  </si>
  <si>
    <t>Umlenkrolle
Habegger</t>
  </si>
  <si>
    <t>Umlenkrolle 
Wyssen 40kn</t>
  </si>
  <si>
    <t>Umlenkrolle 
Nordforest 50kn</t>
  </si>
  <si>
    <t>Zeughaus:1</t>
  </si>
  <si>
    <t>Transportgehänge
Zurrfix GD52-2 OL 2er</t>
  </si>
  <si>
    <t>Transportgehänge
Spannset 4er violett</t>
  </si>
  <si>
    <t>Rundschlingen
1.5m 6t</t>
  </si>
  <si>
    <t>Zeughaus: 5+</t>
  </si>
  <si>
    <t>Rundschlingen
4m 6t</t>
  </si>
  <si>
    <t>Rundschlingen
8m 6t</t>
  </si>
  <si>
    <t>Titanverankerung</t>
  </si>
  <si>
    <t>1 Ankerschiene
4 Schäkel
1 Eisenschlägel
6 Ankerstäbe
9 Drahtseilklemmen</t>
  </si>
  <si>
    <t>Betonanker</t>
  </si>
  <si>
    <t>6 Anker
60 Spreizanker
30 Muttern
1 Drehmomentschl.
30 Gewindestäbe</t>
  </si>
  <si>
    <t>6+</t>
  </si>
  <si>
    <t>Kombigerät 95
Holmatro (Spreizer, Schneider)</t>
  </si>
  <si>
    <t>10 Unterlagsblöcke
1 6-Kantstift
1 Schlauch 10m
1 Kombigerät</t>
  </si>
  <si>
    <t>Zeughaus: 3
Einsatzanhänger: 10</t>
  </si>
  <si>
    <t>Hebekissen Set
je 2 Kissen (S,M,L)</t>
  </si>
  <si>
    <t>1 Steuergerät
3 Schläuche 4m
6 Kissen
2 Sperrventile</t>
  </si>
  <si>
    <t>Zeughaus: 4
Einsatzanhänger: 8</t>
  </si>
  <si>
    <t>Hebeband
VB3000 6m, 3t</t>
  </si>
  <si>
    <t>Hebeband
VB3000 8m, 3t</t>
  </si>
  <si>
    <t>Hebeband
VB5000 5m, 5t</t>
  </si>
  <si>
    <t>Zurrgurte
Spannset (diverse)</t>
  </si>
  <si>
    <t>Karrette</t>
  </si>
  <si>
    <t>Dreibein für Lasten
Wimag B 144/1 DW-1040
1000kg</t>
  </si>
  <si>
    <t>Mast Pumpe
ATP20 (elektrisch)</t>
  </si>
  <si>
    <t>1 Schlauch starr
1 Schlauch 110mm
1 Seil</t>
  </si>
  <si>
    <t>Mast Pumpe
T12 (elektrisch)</t>
  </si>
  <si>
    <t>Zeughaus: 9</t>
  </si>
  <si>
    <t>Druckschlauch 110mm, 20m</t>
  </si>
  <si>
    <t xml:space="preserve">Tauchpumpe (pneumatisch)
P2-1 / P237 A3U
</t>
  </si>
  <si>
    <t>1 Pumpe
1 Flachseiher
Schlauch 75mm,20m
1 Auspuffschlauch
2 Halteseile</t>
  </si>
  <si>
    <t>Zeughaus: 11</t>
  </si>
  <si>
    <t>Druckschlauch 75mm, 20m</t>
  </si>
  <si>
    <t>20+</t>
  </si>
  <si>
    <t>Rettungsweste
in Netzsack je 4 Stk.</t>
  </si>
  <si>
    <t>Motorspritze Typ1</t>
  </si>
  <si>
    <t>Zeughaus: 7
ZSA_XXX: 7</t>
  </si>
  <si>
    <t>Druckschlauch 40mm, 20m</t>
  </si>
  <si>
    <t>Druckschlauch 55mm, 20m</t>
  </si>
  <si>
    <t>Motorspritze Typ 2
VW</t>
  </si>
  <si>
    <t>ZSA_XXX: 1</t>
  </si>
  <si>
    <r>
      <t xml:space="preserve">Wasserbecken
H150cm, </t>
    </r>
    <r>
      <rPr>
        <sz val="8"/>
        <color theme="1"/>
        <rFont val="Calibri"/>
        <family val="2"/>
      </rPr>
      <t>⃝</t>
    </r>
    <r>
      <rPr>
        <sz val="8"/>
        <color theme="1"/>
        <rFont val="Helvetica"/>
        <family val="2"/>
      </rPr>
      <t>250cm</t>
    </r>
  </si>
  <si>
    <t>1 Ansaugstutzen
1 Folie Boden
1 Folie Becken
3 Spannset</t>
  </si>
  <si>
    <t>Folie Löschwasserbecken
(wird in Aushub gelegt)
11x11m oder 17x17m
Achtung bis 160kg Leergewicht</t>
  </si>
  <si>
    <t>3+</t>
  </si>
  <si>
    <t>Zeughaus: 3+</t>
  </si>
  <si>
    <t>Folie Bachstauung
(Wasserbecken in Kombi mit Paletten)
4x4m</t>
  </si>
  <si>
    <t>Folie Bachstauung
(Wasserbecken in Kombi mit Paletten)
4x6m</t>
  </si>
  <si>
    <t>Folie Bachstauung
(Wasserbecken in Kombi mit Paletten)
4x8m</t>
  </si>
  <si>
    <t>Betonstampfer</t>
  </si>
  <si>
    <t>Blechschere</t>
  </si>
  <si>
    <r>
      <rPr>
        <sz val="8"/>
        <color theme="1"/>
        <rFont val="Calibri"/>
        <family val="2"/>
      </rPr>
      <t>←</t>
    </r>
    <r>
      <rPr>
        <sz val="8"/>
        <color theme="1"/>
        <rFont val="Helvetica"/>
        <family val="2"/>
      </rPr>
      <t xml:space="preserve"> </t>
    </r>
    <r>
      <rPr>
        <sz val="8"/>
        <color theme="1"/>
        <rFont val="Arial"/>
        <family val="2"/>
      </rPr>
      <t>oder ähnlich</t>
    </r>
  </si>
  <si>
    <t>Bolzenschneider, klein</t>
  </si>
  <si>
    <t>Bolzenschneider, mittel</t>
  </si>
  <si>
    <t>Bolzenschneider, gross</t>
  </si>
  <si>
    <t>Bügelsäge, Holz</t>
  </si>
  <si>
    <t>Bundkaken</t>
  </si>
  <si>
    <t>Zeughaus: 30</t>
  </si>
  <si>
    <t>Doppelmeter</t>
  </si>
  <si>
    <t>Zeughaus: 12</t>
  </si>
  <si>
    <t>Fäustel</t>
  </si>
  <si>
    <t>Zeughaus: 34</t>
  </si>
  <si>
    <t>Fuchsschwanz</t>
  </si>
  <si>
    <t>Geissfuss 40cm</t>
  </si>
  <si>
    <t>Geissfuss 120cm</t>
  </si>
  <si>
    <t>Hammer (Lattenhammer)</t>
  </si>
  <si>
    <t>Hammer</t>
  </si>
  <si>
    <t>Zeughaus: 22</t>
  </si>
  <si>
    <t>Handbeil</t>
  </si>
  <si>
    <t>Zeughaus: 40</t>
  </si>
  <si>
    <t>Heb- Locheisen, gross</t>
  </si>
  <si>
    <t>Zeughaus: 50</t>
  </si>
  <si>
    <t>Hydrantenschlüssel</t>
  </si>
  <si>
    <t>Laubrechen</t>
  </si>
  <si>
    <t>Maurerkelle rund</t>
  </si>
  <si>
    <t>Maurerkelle kantig</t>
  </si>
  <si>
    <t>Mehrzwegsäge</t>
  </si>
  <si>
    <t>Messband</t>
  </si>
  <si>
    <t>Nagelkiste</t>
  </si>
  <si>
    <t>diverse Nägel
2.5 - 6mm</t>
  </si>
  <si>
    <t>Nageltasche</t>
  </si>
  <si>
    <t>Leer!</t>
  </si>
  <si>
    <t>Pflasterkessel rund</t>
  </si>
  <si>
    <t>Pflasterwanne</t>
  </si>
  <si>
    <t>Pickel</t>
  </si>
  <si>
    <t>Zeughaus: 16</t>
  </si>
  <si>
    <t>Randschaufel</t>
  </si>
  <si>
    <t>Rechen</t>
  </si>
  <si>
    <t>Zeughaus: 17</t>
  </si>
  <si>
    <t>Ringgabelschlüssel Set</t>
  </si>
  <si>
    <t>Rollgabelschlüssel
Engländer</t>
  </si>
  <si>
    <t>Schäkel 4.74t</t>
  </si>
  <si>
    <t>Schäkel 6t</t>
  </si>
  <si>
    <t>Schäleisen Holz</t>
  </si>
  <si>
    <t>Schaufel (Wurfschaufel)</t>
  </si>
  <si>
    <t>Schlägel</t>
  </si>
  <si>
    <t>Zeughaus: 24</t>
  </si>
  <si>
    <t>Schlägel Kunststoff</t>
  </si>
  <si>
    <t>Spaten</t>
  </si>
  <si>
    <t>Spitzeisen klein</t>
  </si>
  <si>
    <t>Steckschlüsselsatz 22 Stk</t>
  </si>
  <si>
    <t>Spickschnur</t>
  </si>
  <si>
    <t>Steintreibwerkzeug
Ponciotti</t>
  </si>
  <si>
    <t>Stossbesen</t>
  </si>
  <si>
    <t>Strassenbesen</t>
  </si>
  <si>
    <t>Wasserwaage 
70c,100cm,120cm,150cm</t>
  </si>
  <si>
    <t>Wegmacherhaue</t>
  </si>
  <si>
    <t>Winkel
13x23cm / 23x80cm</t>
  </si>
  <si>
    <t>Drehmomentschlüssel
300Nm</t>
  </si>
  <si>
    <t>Gartenschere</t>
  </si>
  <si>
    <t>Mistgabel</t>
  </si>
  <si>
    <t>Dunghacke
Kräuel</t>
  </si>
  <si>
    <t>Schaufel (schnee)</t>
  </si>
  <si>
    <t>Werkzeugkoffer</t>
  </si>
  <si>
    <r>
      <t xml:space="preserve">Zeughaus: 1
</t>
    </r>
    <r>
      <rPr>
        <sz val="8"/>
        <color rgb="FFFF0000"/>
        <rFont val="Helvetica"/>
        <family val="2"/>
      </rPr>
      <t>Seuchenwehr: 1
Küchenanhänger: 1</t>
    </r>
  </si>
  <si>
    <t>Absperrband</t>
  </si>
  <si>
    <t>Triopan</t>
  </si>
  <si>
    <t>Anhängerblache 
orange</t>
  </si>
  <si>
    <t>Ladesicherungsnetz
3x 2 m</t>
  </si>
  <si>
    <t>Ladesicherungsnetz
3.5 x 2.5 m</t>
  </si>
  <si>
    <t>EcoTent ZS
3x6m</t>
  </si>
  <si>
    <r>
      <t xml:space="preserve">Zeughaus: 3
</t>
    </r>
    <r>
      <rPr>
        <sz val="8"/>
        <color rgb="FFFF0000"/>
        <rFont val="Helvetica"/>
        <family val="2"/>
      </rPr>
      <t>Seuchenwehr: 2
Küchenanhänger: 1</t>
    </r>
  </si>
  <si>
    <t>Zelt, Aufblasbar 
4x5m, 3m Hoch</t>
  </si>
  <si>
    <t>Folien Boden
Zeltfolie
Druckluftflasche</t>
  </si>
  <si>
    <t>Zeughaus: 20+</t>
  </si>
  <si>
    <t>Kanisterausgussschlauch</t>
  </si>
  <si>
    <t>Trichter</t>
  </si>
  <si>
    <t>30 Stk</t>
  </si>
  <si>
    <t>Zeughaus: 7</t>
  </si>
  <si>
    <t>Fadenmäher
Stihl FR460 TC</t>
  </si>
  <si>
    <t>Laubbläser
Stihl BR600 Magnum</t>
  </si>
  <si>
    <t>Laubsauger
Husquvarna 125bvx</t>
  </si>
  <si>
    <t>Motormäher
Rapid</t>
  </si>
  <si>
    <t>Europalette</t>
  </si>
  <si>
    <t>Zeughaus: 10+
Spedition:</t>
  </si>
  <si>
    <t>Rahmen Europalette</t>
  </si>
  <si>
    <t xml:space="preserve">Heizung Accum M44710
(230V, 1000W)
</t>
  </si>
  <si>
    <t>Heizlüfter Frico
(400V T25, 3000W)</t>
  </si>
  <si>
    <t>Heizlüfter VEAB
(400V T25, 9000W)</t>
  </si>
  <si>
    <t>Heizlüfter Mistral
(400V T25, 5000W</t>
  </si>
  <si>
    <t>Warmluftgerät Dantherm VA40
(Energie: Diesel UND Strom)</t>
  </si>
  <si>
    <t>Festbank- Garnitur</t>
  </si>
  <si>
    <t>Auffanggurt
Vertiqual V33 Adventure Evo
EN361/ En358</t>
  </si>
  <si>
    <t>Bandfalldämpfer
Vertiqual 306 Varan 1.2m
EN354/ EN355</t>
  </si>
  <si>
    <t>Bandschlinge
Vertiqual Anillo 150cm
EN354/ EN566/ EN795</t>
  </si>
  <si>
    <t>Zeughaus: 14</t>
  </si>
  <si>
    <t>Bandschlinge
Vertiqual Lisko 80cm
EN354/ EN566/ EN795</t>
  </si>
  <si>
    <t>Kantenschutzschlauch
Vertiqual Protector 2</t>
  </si>
  <si>
    <t>Karabiner
Vertiqual 322-Massive
TwistLock, 52kN/16kN</t>
  </si>
  <si>
    <t>Zeughaus: 28</t>
  </si>
  <si>
    <t>Seil dynamisch
Tendon Trust 11mm / 60m
EN892</t>
  </si>
  <si>
    <t>Stahlseilstruppe
Vertiqual Hardy 100cm</t>
  </si>
  <si>
    <t>Stahlseilstruppe
Vertiqual Hardy 200cm</t>
  </si>
  <si>
    <t>Intubationstrainer
Ambu 186.000</t>
  </si>
  <si>
    <t>Schaufeltrage 
Me.Ber Maxima 630</t>
  </si>
  <si>
    <t>Vakuum- Matratze
Stampfli</t>
  </si>
  <si>
    <t>Vakuum Pumpe
Stampfli</t>
  </si>
  <si>
    <t>Stifneck
Laerdal Select</t>
  </si>
  <si>
    <t>Spineboard
Laerdal BaXstrap</t>
  </si>
  <si>
    <t>Stabilisierschienen
Helbig Sam Splint</t>
  </si>
  <si>
    <t>Sanitätskoffer Suva</t>
  </si>
  <si>
    <t>Sanitätskoffer gross</t>
  </si>
  <si>
    <t>Sanitätstasche klein</t>
  </si>
  <si>
    <t>Rettungsrucksack Dermaplast
(Sanitätstasche)</t>
  </si>
  <si>
    <t>Seuchenwehr: 1
Küchenanhänger: 1</t>
  </si>
  <si>
    <t>Filtermaske
3M 8710E
Staubmaske, FFP1</t>
  </si>
  <si>
    <t>Filtermaske
3M 9322
FFP2</t>
  </si>
  <si>
    <t>Filtermaske
Berner 519394</t>
  </si>
  <si>
    <t>Hygeienemaske Typ 1</t>
  </si>
  <si>
    <t>Dreibein Personenrettung
Airshore ART-Lite Pod     183-305</t>
  </si>
  <si>
    <t>Antenne
Procon CXL 70-1W/I 400MHz</t>
  </si>
  <si>
    <t>Koax Kabel 1.5m
Anlage -&gt; Funkgerät</t>
  </si>
  <si>
    <t>Einsatzanhänger: 11</t>
  </si>
  <si>
    <t>Koax Kabel 1m
Schlaufkabel</t>
  </si>
  <si>
    <t>Einsatzanhänger: 9</t>
  </si>
  <si>
    <t>Koax Kabel 2m
Schlaufkabel</t>
  </si>
  <si>
    <t>Einsatzanhänger: 4</t>
  </si>
  <si>
    <t>Koax Kabel 10m
Antenne -&gt; Anlage</t>
  </si>
  <si>
    <t>Koax Kabel 10m
Verbindungskabel T- Antenne</t>
  </si>
  <si>
    <t>Einsatzanhänger: 6</t>
  </si>
  <si>
    <t>Feldtelefon Awitel Ftf96
grün mit Mikrotel</t>
  </si>
  <si>
    <t>Feldtelefon Awitel Ftf96
gelb mit Mikrotel</t>
  </si>
  <si>
    <t>AWINAP Modul gelb</t>
  </si>
  <si>
    <t>Bausortiment Feldkabel</t>
  </si>
  <si>
    <t>Mobilesirenenanlage
Kockum Tyfonic ET25M</t>
  </si>
  <si>
    <t xml:space="preserve">1 Funkgerät
1 Handfunk
1 Gürtelschnalle
1 Ersatzakku
1 Traggurt
</t>
  </si>
  <si>
    <t>Zeughaus: 42</t>
  </si>
  <si>
    <t>Laptoptaschen</t>
  </si>
  <si>
    <t>1 Laptop
1 USB Stick
1 Lan Kabel
1 Maus</t>
  </si>
  <si>
    <t>Monitor mit Tastatur
(BenQ 22")</t>
  </si>
  <si>
    <t>2 Monitore
2 Tastaturen
2 VGA Kabel</t>
  </si>
  <si>
    <t>Drucker schwarz/weiss</t>
  </si>
  <si>
    <t>Drucker frabe, gross</t>
  </si>
  <si>
    <t>Canon EOS700D</t>
  </si>
  <si>
    <t>1 Kamera
1 Ladegerät
1 Objektiv 75-300
1 Objektiv 18-55
1 USB Kabel</t>
  </si>
  <si>
    <t>Panasonic Lumix ZX1</t>
  </si>
  <si>
    <t>1 Kamera
1 Ladegerät
1 USB Kabel</t>
  </si>
  <si>
    <t>Kiste Büromaterial</t>
  </si>
  <si>
    <t>diverses</t>
  </si>
  <si>
    <t>Set Verkehrsdienst</t>
  </si>
  <si>
    <t>2 Westen
2 Triopan
4 Armlinge
2 Leuchtstäbe</t>
  </si>
  <si>
    <t>Wegweiser Set</t>
  </si>
  <si>
    <t>Artkl Nr.</t>
  </si>
  <si>
    <t>Bedürfnisse- weitere Anträge- Massnahmen/ Pendenzen</t>
  </si>
  <si>
    <t>Anträge- Pendenzen
Was?</t>
  </si>
  <si>
    <t>Massnahmen
Was?</t>
  </si>
  <si>
    <t>Termin</t>
  </si>
  <si>
    <t>Risikobeurteilung</t>
  </si>
  <si>
    <t>Karte</t>
  </si>
  <si>
    <t>Gefahrenermittlung</t>
  </si>
  <si>
    <t>Risikoberechnung</t>
  </si>
  <si>
    <t>Φ</t>
  </si>
  <si>
    <t>•</t>
  </si>
  <si>
    <t>Massnahmen</t>
  </si>
  <si>
    <t>Wass wird unternommen um das Risiko zu verkleinern?</t>
  </si>
  <si>
    <t>Kartenausschnitt aus folgendem Link einfügen:</t>
  </si>
  <si>
    <t>Daten</t>
  </si>
  <si>
    <t>Kontakte</t>
  </si>
  <si>
    <t>Sanität</t>
  </si>
  <si>
    <t>Rega</t>
  </si>
  <si>
    <t>Polizei</t>
  </si>
  <si>
    <t>Feuerwehr</t>
  </si>
  <si>
    <t>TOX</t>
  </si>
  <si>
    <t>079 610 03 83</t>
  </si>
  <si>
    <t>PW</t>
  </si>
  <si>
    <t>Geo Portal</t>
  </si>
  <si>
    <t>Grillschale gross</t>
  </si>
  <si>
    <t>Grillschale klein</t>
  </si>
  <si>
    <t>Gasgrill</t>
  </si>
  <si>
    <t>Grillkohle</t>
  </si>
  <si>
    <t>x</t>
  </si>
  <si>
    <t>Zeughaus: x</t>
  </si>
  <si>
    <t>Grillzange</t>
  </si>
  <si>
    <t>Zündwürfel</t>
  </si>
  <si>
    <t>Set- "Schiene" halbstarr 
Spencer Blue</t>
  </si>
  <si>
    <t>1 Unterarm
1 Arm
1 Bein
1 Ellbogen/ Knöchel
1 Handgelenk</t>
  </si>
  <si>
    <t xml:space="preserve">1 Stützrad </t>
  </si>
  <si>
    <t>Rettungsbrett (Armee)</t>
  </si>
  <si>
    <t>X</t>
  </si>
  <si>
    <t>Schleifkorbtrage 
mit Gehänge</t>
  </si>
  <si>
    <t>Antenne SEA 400 T kurz</t>
  </si>
  <si>
    <t>Antenne SEA 400 S lang</t>
  </si>
  <si>
    <t>Antenne SEA 400 S
mit Masten</t>
  </si>
  <si>
    <t>Montagezubehör Antenne
SEA 80MZ</t>
  </si>
  <si>
    <t>6 Abspannschnüre
1 Antennenfuss
9 Heringe
Werkzeug</t>
  </si>
  <si>
    <t>Petzel Helm 
für Leitungsbau</t>
  </si>
  <si>
    <t>Petzl Stirnlampe
für Leitungsbau</t>
  </si>
  <si>
    <t>Abstruzsicherung FU
für Leitungsbau</t>
  </si>
  <si>
    <t>1 Transportsack
1Auffanggurt
1 Halteseil Petzl
1 Karabiner Petzl
1 Gurttasche Orange</t>
  </si>
  <si>
    <t>3 200m Kabel
100m Kupferdraht
Befestigungen
Werkzeug</t>
  </si>
  <si>
    <t>Baumaterial 
für Leitungsbau</t>
  </si>
  <si>
    <t>Kabelträger Metall
Kabelträger KS
Kabelhaken
Bändel
etc.</t>
  </si>
  <si>
    <t>Polycom IDR</t>
  </si>
  <si>
    <t>KAPO GL: x</t>
  </si>
  <si>
    <t>Polycom Gate Pro</t>
  </si>
  <si>
    <t>Flip Chart</t>
  </si>
  <si>
    <t>Folie transparent</t>
  </si>
  <si>
    <t>ohne Chef Arbeitsplatz</t>
  </si>
  <si>
    <t>Morgen-
Essen</t>
  </si>
  <si>
    <t>Mittag-
Essen</t>
  </si>
  <si>
    <t>Nacht-
Essen</t>
  </si>
  <si>
    <t>Zwischen-
Verpflegung</t>
  </si>
  <si>
    <t>Zwischenverpflegung = Znüni/Zvieri</t>
  </si>
  <si>
    <t>Bedarf POLYCOM</t>
  </si>
  <si>
    <t>Massnahmen - Planung</t>
  </si>
  <si>
    <t>Restrisiko</t>
  </si>
  <si>
    <t>Schadensschwere</t>
  </si>
  <si>
    <t>Wahrscheinlichkeit für Eintreten</t>
  </si>
  <si>
    <r>
      <t>Welches Risiko besteht noch nach den Massnahmen? (</t>
    </r>
    <r>
      <rPr>
        <sz val="11"/>
        <color rgb="FFFF0000"/>
        <rFont val="Calibri"/>
        <family val="2"/>
        <scheme val="minor"/>
      </rPr>
      <t>hoch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5"/>
        <rFont val="Calibri"/>
        <family val="2"/>
        <scheme val="minor"/>
      </rPr>
      <t>mittel</t>
    </r>
    <r>
      <rPr>
        <sz val="11"/>
        <color theme="1"/>
        <rFont val="Calibri"/>
        <family val="2"/>
        <scheme val="minor"/>
      </rPr>
      <t xml:space="preserve"> oder </t>
    </r>
    <r>
      <rPr>
        <sz val="11"/>
        <color theme="9"/>
        <rFont val="Calibri"/>
        <family val="2"/>
        <scheme val="minor"/>
      </rPr>
      <t>klein</t>
    </r>
    <r>
      <rPr>
        <sz val="11"/>
        <color theme="1"/>
        <rFont val="Calibri"/>
        <family val="2"/>
        <scheme val="minor"/>
      </rPr>
      <t xml:space="preserve"> ankreuzen)</t>
    </r>
  </si>
  <si>
    <r>
      <t xml:space="preserve">       Risikofaktor  =  Schadensschwere          x     Wahrscheinlichkeit </t>
    </r>
    <r>
      <rPr>
        <b/>
        <sz val="11"/>
        <color theme="1"/>
        <rFont val="Calibri"/>
        <family val="2"/>
        <scheme val="minor"/>
      </rPr>
      <t>Φ</t>
    </r>
  </si>
  <si>
    <t>Tod / Totalschaden</t>
  </si>
  <si>
    <t>schwere Verletzung/ grosser Schaden</t>
  </si>
  <si>
    <t>mittlere Verletzung/ kleiner Schaden</t>
  </si>
  <si>
    <t>leichte Verletzung/ kleinster Schaden</t>
  </si>
  <si>
    <t>sehr unwahrschenlich</t>
  </si>
  <si>
    <t>selten</t>
  </si>
  <si>
    <t>gelegentlich</t>
  </si>
  <si>
    <t>häufig</t>
  </si>
  <si>
    <t xml:space="preserve">Faktor 1-2 </t>
  </si>
  <si>
    <t>Faktor 3-6</t>
  </si>
  <si>
    <t>Faktor 8-16</t>
  </si>
  <si>
    <t>Risiko gering. Handlung nicht erforderlich</t>
  </si>
  <si>
    <t>Risiko siginfikant. Handlung ist angezeigt</t>
  </si>
  <si>
    <t>Risiko hoch. Handlung ist zwingend</t>
  </si>
  <si>
    <t>Risikomatrix</t>
  </si>
  <si>
    <t>Notfallblatt</t>
  </si>
  <si>
    <t>Verantwortlicher Zfhr</t>
  </si>
  <si>
    <t xml:space="preserve">KP </t>
  </si>
  <si>
    <t>Kdt</t>
  </si>
  <si>
    <t>Kdt Stv</t>
  </si>
  <si>
    <t>Weidmann Pierre</t>
  </si>
  <si>
    <t>Wo ist der Unfallort?</t>
  </si>
  <si>
    <t>Wer ist wie vor Ort erreichbar?</t>
  </si>
  <si>
    <t>Polycom oder Mobilenummer</t>
  </si>
  <si>
    <t>Was ist genau passiert?</t>
  </si>
  <si>
    <t>kurz pregnant</t>
  </si>
  <si>
    <t>Wie viele Personen, wie verletzt?</t>
  </si>
  <si>
    <t>ungefähre Beschreibung</t>
  </si>
  <si>
    <t>Wie ist die Situation vor Ort?</t>
  </si>
  <si>
    <t>Wie ist das Wetter vor Ort?</t>
  </si>
  <si>
    <t>Sicht? Niederschlag? Wind?</t>
  </si>
  <si>
    <t>PLZ</t>
  </si>
  <si>
    <t>Strasse</t>
  </si>
  <si>
    <t>Nr.</t>
  </si>
  <si>
    <t>PLZ/ Ort/ Strasse/ Nr. nur falls bekannt. -&gt; Bspw. Bei AP auf Wanderweg nicht nötig.</t>
  </si>
  <si>
    <t>Adresse</t>
  </si>
  <si>
    <t>Informationen für Alamierung</t>
  </si>
  <si>
    <t>Für Rettungswagen erreichbar?</t>
  </si>
  <si>
    <t>Mobilnetz vorhanden?</t>
  </si>
  <si>
    <t>POLYCOM Empfang?</t>
  </si>
  <si>
    <t>Fragen bei Alamierung</t>
  </si>
  <si>
    <t>Gelände, Hindernisse?</t>
  </si>
  <si>
    <t>Koordinaten</t>
  </si>
  <si>
    <t>Welche Gefahren gibt es? (Mensch, Tier, Umwelt, Sachwerte)</t>
  </si>
  <si>
    <t>Standort der Übersichtskarte definiert der Chef vom Arbeitsplatz</t>
  </si>
  <si>
    <t>Zeughaus: 100</t>
  </si>
  <si>
    <t>1 Seil 60m
2 Auffanggurte
2 Falldämpfer
14 Bandschlingen
2 Stahlstruppen</t>
  </si>
  <si>
    <t>Rock Cracker, 15gr Rot
Cracker Catridge</t>
  </si>
  <si>
    <t>Polycom Funkgeräte
TPH900</t>
  </si>
  <si>
    <t>Mobiltelefon
Xiaomi Redmi Note 8 Pro
Rufnummer: 079 260 69 88</t>
  </si>
  <si>
    <t>Benzin Bohrmaschine
Sthil BT45</t>
  </si>
  <si>
    <t>Winkelschleifer
Bosch GWS 10-125C</t>
  </si>
  <si>
    <t>Autogen Schneidgerät
auf Tragegestell, klein</t>
  </si>
  <si>
    <t>3 Flaschen
1 Schneidbrenner
1 Anzünder
1 Brille</t>
  </si>
  <si>
    <t>Bohrer stein 32mm
passend für TE70 und
Rockcracker</t>
  </si>
  <si>
    <t>1 Stk</t>
  </si>
  <si>
    <t>1 Schlauch starr
1 Schlauch 75mm
1 Seil</t>
  </si>
  <si>
    <t>Storzkupplungs Adapter
(75/110mm)</t>
  </si>
  <si>
    <t>Storzkupplungs Adapter
(55/75mm)</t>
  </si>
  <si>
    <t>Storzkuppluns Verteiler
(Eingang 75, Ausgang 75,55,55)</t>
  </si>
  <si>
    <t>Armiereisen Eintreiber
passend zu Hycon 
Abbauhammer</t>
  </si>
  <si>
    <t>Armiereisen Eintreiber
passend zu A7
Abbauhammer</t>
  </si>
  <si>
    <t>Sappie</t>
  </si>
  <si>
    <t>Beisszange</t>
  </si>
  <si>
    <t>Zeughaus: 13</t>
  </si>
  <si>
    <t>Kanister Diesel</t>
  </si>
  <si>
    <t>Kanister Benzingemisch</t>
  </si>
  <si>
    <t>Kanister Benzin</t>
  </si>
  <si>
    <t>Sack I
Schnurleinen 4.5m</t>
  </si>
  <si>
    <t>Nicht für auf APs!
Nur für Küche</t>
  </si>
  <si>
    <t>Ausziehleiter ALU 5m</t>
  </si>
  <si>
    <t>Bockleiter ALU</t>
  </si>
  <si>
    <t>Schnittschutzbeinlinge</t>
  </si>
  <si>
    <t>Transportsack 90lt
Vertiqual mit Set für 2 Pers.</t>
  </si>
  <si>
    <t>Faltbarren (Amree)</t>
  </si>
  <si>
    <t>Rollgestell zu Faltbarren
(Armee)</t>
  </si>
  <si>
    <t>1 Seilwinde AT200</t>
  </si>
  <si>
    <t>Sack, Rettungsleinen 20m</t>
  </si>
  <si>
    <t>6 Stk.</t>
  </si>
  <si>
    <t>Schutzbrille</t>
  </si>
  <si>
    <t>Sprechgarnitur zu TPH900
(Schallschlauch)</t>
  </si>
  <si>
    <t>Feldtelefon 50</t>
  </si>
  <si>
    <t>Feldtelefonkabel verdrillt
200m</t>
  </si>
  <si>
    <t>Feldtelefonkabel verdrillt
800m</t>
  </si>
  <si>
    <t>Montagestange Telefondraht
mit gelben Trägerhaken</t>
  </si>
  <si>
    <t>Spezialleiter Leitungsbau
5m</t>
  </si>
  <si>
    <t>KFO Mappe mit Vorlagen</t>
  </si>
  <si>
    <t>diverse  Plakate für Führungsraum</t>
  </si>
  <si>
    <t>Kartenköcher 
(Verfügbar für jede Gemeinde
im Kt. Glarus)</t>
  </si>
  <si>
    <t>Je 2x
Karte 1:2000</t>
  </si>
  <si>
    <t>je 1</t>
  </si>
  <si>
    <t>Absprache mit Auftraggeber</t>
  </si>
  <si>
    <t>Ort, Treffpunkt</t>
  </si>
  <si>
    <t>Datum, Zeit</t>
  </si>
  <si>
    <t>055 646 68 57</t>
  </si>
  <si>
    <t>Riverside TP4V
Schmutzwasserpumpe</t>
  </si>
  <si>
    <t>Fadenmäher
Husqvarna</t>
  </si>
  <si>
    <t>Baugerüst (Sortiment)</t>
  </si>
  <si>
    <t>Defibrilator 
HeartSine 500P</t>
  </si>
  <si>
    <t>Pulsoximeter 
HUM Aerocheck PO11-fch</t>
  </si>
  <si>
    <t>Blutdruckmessgerät
Omron M2</t>
  </si>
  <si>
    <t>Kleiderschere
Spencer Match 3</t>
  </si>
  <si>
    <t>Rettungsdecke</t>
  </si>
  <si>
    <t>Taschenmaske
Pocketmask</t>
  </si>
  <si>
    <t>Mobiler HotSpot Koffer 1
(Indoor plus Taschenformat)</t>
  </si>
  <si>
    <r>
      <t xml:space="preserve">Mobiler HotSpot Koffer 2
(Outdoor)
</t>
    </r>
    <r>
      <rPr>
        <sz val="8"/>
        <color rgb="FFFF0000"/>
        <rFont val="Helvetica"/>
        <family val="2"/>
      </rPr>
      <t>Mast für Antenne: Art 11027</t>
    </r>
  </si>
  <si>
    <t>Dreibein, Telekopmast plus LAN Kabel
zu Art 11026</t>
  </si>
  <si>
    <t>Mobiler HotSpot Koffer 3
(Powerline)</t>
  </si>
  <si>
    <t>DJI Matrice 300 Series</t>
  </si>
  <si>
    <t>DJI Mavic 2</t>
  </si>
  <si>
    <t>Spotlight
Wingsland Z15</t>
  </si>
  <si>
    <t>Wärmebildkamere
Zenmuse H20T</t>
  </si>
  <si>
    <t>DJI Battery Station
BS60</t>
  </si>
  <si>
    <t>HotSpot Zyxel LTE
zu Drohne</t>
  </si>
  <si>
    <t>DJI Kalibrierplatte</t>
  </si>
  <si>
    <t>Wireless Video Transmitter
CineEye</t>
  </si>
  <si>
    <t>Zeughaus: 50
Einsatzanhänger: 10</t>
  </si>
  <si>
    <t>2 Schlauchhaspeln
2 Ansaugschläche
   75mm
4 Strahlrohre</t>
  </si>
  <si>
    <t xml:space="preserve">6 110mm Schlauch 20m
4 Ansaugschläuche
2 Seiher
1  Kupplunge 110-75-55
1  Kanisterbenzin
1 Druckbrecher
</t>
  </si>
  <si>
    <t>Module und einzel
Teile mit seperater
Liste betellen</t>
  </si>
  <si>
    <t>Zyxel LTE3301 plus
Zyxel LTE2566</t>
  </si>
  <si>
    <r>
      <t xml:space="preserve">Zyxel LTE7480
Zyxel GS1008HP
Access Point
</t>
    </r>
    <r>
      <rPr>
        <sz val="8"/>
        <color rgb="FFFF0000"/>
        <rFont val="Helvetica"/>
        <family val="2"/>
      </rPr>
      <t>(Kabel: Art 11027</t>
    </r>
    <r>
      <rPr>
        <sz val="8"/>
        <color theme="1"/>
        <rFont val="Helvetica"/>
        <family val="2"/>
      </rPr>
      <t>)</t>
    </r>
  </si>
  <si>
    <t>1 Dreibein
1 Teleskopmast
2 LAN Kabelrollen</t>
  </si>
  <si>
    <t>3 Zyxel Powerline
2 LAN Kabel</t>
  </si>
  <si>
    <t>gedruckt am:</t>
  </si>
  <si>
    <t>Eggmann Marc</t>
  </si>
  <si>
    <t>079 793 18 88</t>
  </si>
  <si>
    <t>Stahlseilstruppe</t>
  </si>
  <si>
    <t>Eco Tent ZS
Seitenwand 6m</t>
  </si>
  <si>
    <t>Eco Tent ZS
Seitenwand 3m</t>
  </si>
  <si>
    <t>Eco Tent ZS
Gewichte</t>
  </si>
  <si>
    <t>Blachen grau
1.6m x1.6m</t>
  </si>
  <si>
    <t>Latex-Handschuhe</t>
  </si>
  <si>
    <t>Artikel nicht erfasst, unter 
Bemerkungen definieren.</t>
  </si>
  <si>
    <r>
      <t xml:space="preserve">Zeughaus: 2
</t>
    </r>
    <r>
      <rPr>
        <sz val="8"/>
        <color rgb="FFFF0000"/>
        <rFont val="Arial"/>
        <family val="2"/>
      </rPr>
      <t>Seuchenwehr: 1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Küchenanhänger: 2</t>
    </r>
  </si>
  <si>
    <t>Zeughaus: X</t>
  </si>
  <si>
    <t>Seitenwände und
Gewichte separat
bestellen</t>
  </si>
  <si>
    <r>
      <t xml:space="preserve">Zeughaus: 6
</t>
    </r>
    <r>
      <rPr>
        <sz val="8"/>
        <color rgb="FFFF0000"/>
        <rFont val="Helvetica"/>
        <family val="2"/>
      </rPr>
      <t>Seuchenwehr: 4
Küchenanhänger: 2</t>
    </r>
  </si>
  <si>
    <r>
      <t xml:space="preserve">Zeughaus: 18
</t>
    </r>
    <r>
      <rPr>
        <sz val="8"/>
        <color rgb="FFFF0000"/>
        <rFont val="Helvetica"/>
        <family val="2"/>
      </rPr>
      <t>Seuchenwehr: 12
Küchenanhänger: 6</t>
    </r>
  </si>
  <si>
    <t>Können verbunden
werden</t>
  </si>
  <si>
    <t>Zeughaus: 25</t>
  </si>
  <si>
    <t>NUR für Personen-
Sicherung</t>
  </si>
  <si>
    <t>Datenbank Version</t>
  </si>
  <si>
    <t>FlexLED auf Kabelrolle</t>
  </si>
  <si>
    <t>Atlas Copco Cobra Combi
Benzin- Abbauhammer</t>
  </si>
  <si>
    <t>Felco 600 Klappsäge</t>
  </si>
  <si>
    <t>Felco 22 Astschneider</t>
  </si>
  <si>
    <t>Teleskopleiter 4m</t>
  </si>
  <si>
    <t>Teleskopleiter 5m</t>
  </si>
  <si>
    <t>Disc-O-Bed</t>
  </si>
  <si>
    <t>25m</t>
  </si>
  <si>
    <t>-Bohrmeissel
-Spitzmeissel
-Flachmeissel
-Stampfplatte
-Benzinkanister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</si>
</sst>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4"/>
      <color rgb="FFE3000B"/>
      <name val="Arial"/>
      <family val="2"/>
    </font>
    <font>
      <b/>
      <sz val="13"/>
      <color rgb="FFE3000B"/>
      <name val="Arial"/>
      <family val="2"/>
    </font>
    <font>
      <b/>
      <sz val="12"/>
      <color theme="1"/>
      <name val="Helvetica"/>
      <family val="2"/>
    </font>
    <font>
      <b/>
      <sz val="11"/>
      <color theme="1"/>
      <name val="Calibri"/>
      <family val="2"/>
      <scheme val="minor"/>
    </font>
    <font>
      <b/>
      <sz val="12"/>
      <color rgb="FFE3000B"/>
      <name val="Arial"/>
      <family val="2"/>
    </font>
    <font>
      <sz val="10"/>
      <color theme="0" tint="-0.34998626667073579"/>
      <name val="Helvetic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E3000B"/>
      <name val="Arial"/>
      <family val="2"/>
    </font>
    <font>
      <sz val="8"/>
      <color theme="1"/>
      <name val="Helvetica"/>
      <family val="2"/>
    </font>
    <font>
      <sz val="8"/>
      <color theme="1"/>
      <name val="Calibri"/>
      <family val="2"/>
    </font>
    <font>
      <sz val="8"/>
      <color rgb="FFFF0000"/>
      <name val="Helvetica"/>
      <family val="2"/>
    </font>
    <font>
      <b/>
      <sz val="22"/>
      <color rgb="FFFF0000"/>
      <name val="Calibri"/>
      <family val="2"/>
    </font>
    <font>
      <b/>
      <sz val="22"/>
      <color theme="5"/>
      <name val="Calibri"/>
      <family val="2"/>
    </font>
    <font>
      <b/>
      <sz val="22"/>
      <color rgb="FF92D05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 tint="-0.249977111117893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rgb="FF3F3F3F"/>
      <name val="Arial"/>
      <family val="2"/>
    </font>
    <font>
      <sz val="12"/>
      <color rgb="FF3F3F3F"/>
      <name val="Arial"/>
      <family val="2"/>
    </font>
    <font>
      <sz val="11"/>
      <color theme="0" tint="-0.249977111117893"/>
      <name val="Calibri"/>
      <family val="2"/>
      <scheme val="minor"/>
    </font>
    <font>
      <sz val="6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B6B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5" fillId="3" borderId="11" xfId="0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2" fillId="0" borderId="0" xfId="1" applyAlignment="1">
      <alignment wrapText="1"/>
    </xf>
    <xf numFmtId="0" fontId="0" fillId="0" borderId="0" xfId="0" applyAlignment="1">
      <alignment wrapText="1"/>
    </xf>
    <xf numFmtId="0" fontId="33" fillId="0" borderId="0" xfId="0" applyFont="1"/>
    <xf numFmtId="0" fontId="2" fillId="3" borderId="0" xfId="0" applyFont="1" applyFill="1" applyAlignment="1">
      <alignment horizontal="left"/>
    </xf>
    <xf numFmtId="0" fontId="0" fillId="3" borderId="0" xfId="0" applyFill="1"/>
    <xf numFmtId="0" fontId="33" fillId="3" borderId="0" xfId="0" applyFont="1" applyFill="1"/>
    <xf numFmtId="0" fontId="2" fillId="0" borderId="1" xfId="0" applyFont="1" applyBorder="1" applyAlignment="1" applyProtection="1">
      <alignment horizontal="left" vertical="center"/>
      <protection locked="0"/>
    </xf>
    <xf numFmtId="0" fontId="34" fillId="0" borderId="0" xfId="0" applyFont="1"/>
    <xf numFmtId="0" fontId="7" fillId="0" borderId="0" xfId="0" applyFont="1"/>
    <xf numFmtId="0" fontId="32" fillId="0" borderId="0" xfId="1"/>
    <xf numFmtId="0" fontId="9" fillId="0" borderId="0" xfId="0" applyFont="1" applyAlignment="1">
      <alignment horizontal="right"/>
    </xf>
    <xf numFmtId="0" fontId="16" fillId="7" borderId="1" xfId="0" applyFont="1" applyFill="1" applyBorder="1" applyAlignment="1">
      <alignment horizontal="left" vertical="center"/>
    </xf>
    <xf numFmtId="0" fontId="31" fillId="7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0" fillId="0" borderId="23" xfId="0" applyFont="1" applyBorder="1"/>
    <xf numFmtId="0" fontId="20" fillId="9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24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0" borderId="25" xfId="0" applyFont="1" applyBorder="1"/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9" fillId="4" borderId="1" xfId="0" applyFont="1" applyFill="1" applyBorder="1"/>
    <xf numFmtId="0" fontId="37" fillId="0" borderId="0" xfId="0" applyFont="1"/>
    <xf numFmtId="1" fontId="21" fillId="0" borderId="13" xfId="0" applyNumberFormat="1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 vertical="center"/>
    </xf>
    <xf numFmtId="1" fontId="21" fillId="0" borderId="31" xfId="0" applyNumberFormat="1" applyFont="1" applyBorder="1" applyAlignment="1">
      <alignment horizontal="left" vertical="center"/>
    </xf>
    <xf numFmtId="1" fontId="21" fillId="0" borderId="17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14" fillId="4" borderId="2" xfId="0" applyFont="1" applyFill="1" applyBorder="1"/>
    <xf numFmtId="0" fontId="14" fillId="4" borderId="4" xfId="0" applyFont="1" applyFill="1" applyBorder="1"/>
    <xf numFmtId="0" fontId="14" fillId="4" borderId="3" xfId="0" applyFont="1" applyFill="1" applyBorder="1"/>
    <xf numFmtId="0" fontId="26" fillId="0" borderId="32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center"/>
    </xf>
    <xf numFmtId="1" fontId="26" fillId="0" borderId="29" xfId="0" applyNumberFormat="1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1" fontId="21" fillId="0" borderId="1" xfId="0" applyNumberFormat="1" applyFont="1" applyBorder="1" applyProtection="1">
      <protection locked="0"/>
    </xf>
    <xf numFmtId="0" fontId="9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2" xfId="0" applyFont="1" applyBorder="1" applyProtection="1">
      <protection locked="0"/>
    </xf>
    <xf numFmtId="0" fontId="0" fillId="0" borderId="3" xfId="0" applyBorder="1"/>
    <xf numFmtId="0" fontId="0" fillId="0" borderId="4" xfId="0" applyBorder="1"/>
    <xf numFmtId="14" fontId="13" fillId="0" borderId="2" xfId="0" applyNumberFormat="1" applyFont="1" applyBorder="1" applyProtection="1">
      <protection locked="0"/>
    </xf>
    <xf numFmtId="0" fontId="14" fillId="4" borderId="1" xfId="0" applyFont="1" applyFill="1" applyBorder="1"/>
    <xf numFmtId="14" fontId="13" fillId="0" borderId="1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0" fillId="0" borderId="0" xfId="0"/>
    <xf numFmtId="0" fontId="14" fillId="4" borderId="2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4" fillId="3" borderId="6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2" borderId="1" xfId="0" applyFont="1" applyFill="1" applyBorder="1"/>
    <xf numFmtId="0" fontId="1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4" fillId="3" borderId="1" xfId="0" applyFont="1" applyFill="1" applyBorder="1"/>
    <xf numFmtId="0" fontId="17" fillId="3" borderId="1" xfId="0" applyFont="1" applyFill="1" applyBorder="1"/>
    <xf numFmtId="0" fontId="0" fillId="0" borderId="1" xfId="0" applyBorder="1" applyProtection="1"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0" fontId="19" fillId="4" borderId="1" xfId="0" applyFont="1" applyFill="1" applyBorder="1"/>
    <xf numFmtId="49" fontId="21" fillId="0" borderId="1" xfId="0" applyNumberFormat="1" applyFont="1" applyBorder="1" applyProtection="1">
      <protection locked="0"/>
    </xf>
    <xf numFmtId="49" fontId="22" fillId="0" borderId="1" xfId="0" applyNumberFormat="1" applyFont="1" applyBorder="1" applyProtection="1">
      <protection locked="0"/>
    </xf>
    <xf numFmtId="0" fontId="21" fillId="3" borderId="1" xfId="0" applyFont="1" applyFill="1" applyBorder="1"/>
    <xf numFmtId="0" fontId="22" fillId="3" borderId="1" xfId="0" applyFont="1" applyFill="1" applyBorder="1"/>
    <xf numFmtId="1" fontId="21" fillId="0" borderId="1" xfId="0" applyNumberFormat="1" applyFont="1" applyBorder="1" applyProtection="1">
      <protection locked="0"/>
    </xf>
    <xf numFmtId="1" fontId="22" fillId="0" borderId="1" xfId="0" applyNumberFormat="1" applyFont="1" applyBorder="1" applyProtection="1">
      <protection locked="0"/>
    </xf>
    <xf numFmtId="0" fontId="44" fillId="0" borderId="0" xfId="0" applyFont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6" fillId="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6" fillId="0" borderId="15" xfId="0" applyFont="1" applyBorder="1" applyAlignment="1" applyProtection="1">
      <alignment wrapText="1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36" fillId="0" borderId="28" xfId="0" applyFont="1" applyBorder="1" applyAlignment="1" applyProtection="1">
      <alignment wrapText="1"/>
      <protection locked="0"/>
    </xf>
    <xf numFmtId="0" fontId="36" fillId="0" borderId="29" xfId="0" applyFont="1" applyBorder="1" applyAlignment="1" applyProtection="1">
      <alignment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6" fillId="3" borderId="1" xfId="0" applyFont="1" applyFill="1" applyBorder="1"/>
    <xf numFmtId="0" fontId="16" fillId="7" borderId="13" xfId="0" applyFont="1" applyFill="1" applyBorder="1" applyAlignment="1">
      <alignment horizontal="left" vertical="center"/>
    </xf>
    <xf numFmtId="0" fontId="16" fillId="7" borderId="14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6" fillId="0" borderId="16" xfId="0" applyFont="1" applyBorder="1" applyAlignment="1" applyProtection="1">
      <alignment wrapText="1"/>
      <protection locked="0"/>
    </xf>
    <xf numFmtId="0" fontId="0" fillId="10" borderId="1" xfId="0" applyFill="1" applyBorder="1"/>
    <xf numFmtId="0" fontId="0" fillId="9" borderId="1" xfId="0" applyFill="1" applyBorder="1"/>
    <xf numFmtId="0" fontId="0" fillId="8" borderId="1" xfId="0" applyFill="1" applyBorder="1"/>
    <xf numFmtId="0" fontId="36" fillId="0" borderId="30" xfId="0" applyFont="1" applyBorder="1" applyAlignment="1" applyProtection="1">
      <alignment wrapText="1"/>
      <protection locked="0"/>
    </xf>
    <xf numFmtId="0" fontId="42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41" fillId="0" borderId="5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right" vertical="center"/>
    </xf>
    <xf numFmtId="0" fontId="17" fillId="4" borderId="1" xfId="0" applyFont="1" applyFill="1" applyBorder="1"/>
    <xf numFmtId="0" fontId="12" fillId="5" borderId="1" xfId="0" applyFont="1" applyFill="1" applyBorder="1"/>
    <xf numFmtId="0" fontId="12" fillId="0" borderId="1" xfId="0" applyFont="1" applyBorder="1"/>
    <xf numFmtId="49" fontId="13" fillId="0" borderId="1" xfId="0" applyNumberFormat="1" applyFont="1" applyBorder="1" applyAlignment="1" applyProtection="1">
      <alignment horizontal="right" vertical="center"/>
      <protection locked="0"/>
    </xf>
    <xf numFmtId="0" fontId="14" fillId="4" borderId="1" xfId="0" applyFont="1" applyFill="1" applyBorder="1" applyProtection="1">
      <protection locked="0"/>
    </xf>
    <xf numFmtId="0" fontId="32" fillId="0" borderId="0" xfId="1" applyBorder="1" applyAlignment="1">
      <alignment wrapText="1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5050"/>
        </patternFill>
      </fill>
    </dxf>
    <dxf>
      <font>
        <color theme="1"/>
      </font>
      <fill>
        <patternFill>
          <bgColor rgb="FFF7818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8181"/>
      <color rgb="FFFF5050"/>
      <color rgb="FFF1B6B5"/>
      <color rgb="FFE74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4</xdr:col>
      <xdr:colOff>232396</xdr:colOff>
      <xdr:row>2</xdr:row>
      <xdr:rowOff>29830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5240"/>
          <a:ext cx="1664956" cy="426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53340</xdr:colOff>
      <xdr:row>2</xdr:row>
      <xdr:rowOff>35579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68580</xdr:colOff>
      <xdr:row>2</xdr:row>
      <xdr:rowOff>35579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83820</xdr:colOff>
      <xdr:row>2</xdr:row>
      <xdr:rowOff>35579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5</xdr:col>
      <xdr:colOff>45720</xdr:colOff>
      <xdr:row>2</xdr:row>
      <xdr:rowOff>35579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5240"/>
          <a:ext cx="1508760" cy="38609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50</xdr:row>
      <xdr:rowOff>30480</xdr:rowOff>
    </xdr:from>
    <xdr:to>
      <xdr:col>5</xdr:col>
      <xdr:colOff>60960</xdr:colOff>
      <xdr:row>52</xdr:row>
      <xdr:rowOff>50819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220" y="9022080"/>
          <a:ext cx="1508760" cy="386099"/>
        </a:xfrm>
        <a:prstGeom prst="rect">
          <a:avLst/>
        </a:prstGeom>
      </xdr:spPr>
    </xdr:pic>
    <xdr:clientData/>
  </xdr:twoCellAnchor>
  <xdr:twoCellAnchor>
    <xdr:from>
      <xdr:col>1</xdr:col>
      <xdr:colOff>60960</xdr:colOff>
      <xdr:row>26</xdr:row>
      <xdr:rowOff>7620</xdr:rowOff>
    </xdr:from>
    <xdr:to>
      <xdr:col>2</xdr:col>
      <xdr:colOff>0</xdr:colOff>
      <xdr:row>28</xdr:row>
      <xdr:rowOff>0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4320" y="479298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60960</xdr:colOff>
      <xdr:row>30</xdr:row>
      <xdr:rowOff>0</xdr:rowOff>
    </xdr:from>
    <xdr:to>
      <xdr:col>2</xdr:col>
      <xdr:colOff>0</xdr:colOff>
      <xdr:row>31</xdr:row>
      <xdr:rowOff>175260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74320" y="551688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</xdr:colOff>
      <xdr:row>34</xdr:row>
      <xdr:rowOff>7620</xdr:rowOff>
    </xdr:from>
    <xdr:to>
      <xdr:col>2</xdr:col>
      <xdr:colOff>0</xdr:colOff>
      <xdr:row>36</xdr:row>
      <xdr:rowOff>0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6700" y="625602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</xdr:colOff>
      <xdr:row>38</xdr:row>
      <xdr:rowOff>45720</xdr:rowOff>
    </xdr:from>
    <xdr:to>
      <xdr:col>2</xdr:col>
      <xdr:colOff>0</xdr:colOff>
      <xdr:row>40</xdr:row>
      <xdr:rowOff>38100</xdr:rowOff>
    </xdr:to>
    <xdr:sp macro="" textlink="">
      <xdr:nvSpPr>
        <xdr:cNvPr id="7" name="Pfeil nach unt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66700" y="702564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60960</xdr:colOff>
      <xdr:row>42</xdr:row>
      <xdr:rowOff>121920</xdr:rowOff>
    </xdr:from>
    <xdr:to>
      <xdr:col>2</xdr:col>
      <xdr:colOff>0</xdr:colOff>
      <xdr:row>44</xdr:row>
      <xdr:rowOff>114300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74320" y="783336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91440</xdr:colOff>
      <xdr:row>2</xdr:row>
      <xdr:rowOff>35579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4</xdr:col>
      <xdr:colOff>83820</xdr:colOff>
      <xdr:row>2</xdr:row>
      <xdr:rowOff>43199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1508760" cy="386099"/>
        </a:xfrm>
        <a:prstGeom prst="rect">
          <a:avLst/>
        </a:prstGeom>
      </xdr:spPr>
    </xdr:pic>
    <xdr:clientData/>
  </xdr:twoCellAnchor>
  <xdr:twoCellAnchor editAs="oneCell">
    <xdr:from>
      <xdr:col>7</xdr:col>
      <xdr:colOff>144780</xdr:colOff>
      <xdr:row>21</xdr:row>
      <xdr:rowOff>30480</xdr:rowOff>
    </xdr:from>
    <xdr:to>
      <xdr:col>7</xdr:col>
      <xdr:colOff>297180</xdr:colOff>
      <xdr:row>21</xdr:row>
      <xdr:rowOff>165100</xdr:rowOff>
    </xdr:to>
    <xdr:pic>
      <xdr:nvPicPr>
        <xdr:cNvPr id="3" name="Grafik 2" descr="Links, rechts, vorwärts, rückwärts, positiv, negativ – über die ...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0" t="14968" r="23537" b="12819"/>
        <a:stretch/>
      </xdr:blipFill>
      <xdr:spPr bwMode="auto">
        <a:xfrm>
          <a:off x="2872740" y="3718560"/>
          <a:ext cx="152400" cy="134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137161</xdr:colOff>
      <xdr:row>21</xdr:row>
      <xdr:rowOff>22860</xdr:rowOff>
    </xdr:from>
    <xdr:to>
      <xdr:col>9</xdr:col>
      <xdr:colOff>281941</xdr:colOff>
      <xdr:row>21</xdr:row>
      <xdr:rowOff>169545</xdr:rowOff>
    </xdr:to>
    <xdr:pic>
      <xdr:nvPicPr>
        <xdr:cNvPr id="4" name="Grafik 3" descr="https://www.reach-compliance.ch/downloads/GHS07_exclam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1" y="3726180"/>
          <a:ext cx="144780" cy="14668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22</xdr:row>
          <xdr:rowOff>12700</xdr:rowOff>
        </xdr:from>
        <xdr:to>
          <xdr:col>19</xdr:col>
          <xdr:colOff>88900</xdr:colOff>
          <xdr:row>24</xdr:row>
          <xdr:rowOff>25400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139700</xdr:colOff>
          <xdr:row>22</xdr:row>
          <xdr:rowOff>12700</xdr:rowOff>
        </xdr:from>
        <xdr:to>
          <xdr:col>20</xdr:col>
          <xdr:colOff>101600</xdr:colOff>
          <xdr:row>24</xdr:row>
          <xdr:rowOff>25400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6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22</xdr:row>
          <xdr:rowOff>0</xdr:rowOff>
        </xdr:from>
        <xdr:to>
          <xdr:col>21</xdr:col>
          <xdr:colOff>88900</xdr:colOff>
          <xdr:row>24</xdr:row>
          <xdr:rowOff>12700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6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24</xdr:row>
          <xdr:rowOff>12700</xdr:rowOff>
        </xdr:from>
        <xdr:to>
          <xdr:col>19</xdr:col>
          <xdr:colOff>88900</xdr:colOff>
          <xdr:row>26</xdr:row>
          <xdr:rowOff>25400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6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24</xdr:row>
          <xdr:rowOff>0</xdr:rowOff>
        </xdr:from>
        <xdr:to>
          <xdr:col>20</xdr:col>
          <xdr:colOff>76200</xdr:colOff>
          <xdr:row>26</xdr:row>
          <xdr:rowOff>12700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6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24</xdr:row>
          <xdr:rowOff>0</xdr:rowOff>
        </xdr:from>
        <xdr:to>
          <xdr:col>21</xdr:col>
          <xdr:colOff>63500</xdr:colOff>
          <xdr:row>26</xdr:row>
          <xdr:rowOff>12700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6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26</xdr:row>
          <xdr:rowOff>12700</xdr:rowOff>
        </xdr:from>
        <xdr:to>
          <xdr:col>19</xdr:col>
          <xdr:colOff>101600</xdr:colOff>
          <xdr:row>28</xdr:row>
          <xdr:rowOff>25400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6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139700</xdr:colOff>
          <xdr:row>26</xdr:row>
          <xdr:rowOff>0</xdr:rowOff>
        </xdr:from>
        <xdr:to>
          <xdr:col>20</xdr:col>
          <xdr:colOff>101600</xdr:colOff>
          <xdr:row>28</xdr:row>
          <xdr:rowOff>12700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6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26</xdr:row>
          <xdr:rowOff>12700</xdr:rowOff>
        </xdr:from>
        <xdr:to>
          <xdr:col>21</xdr:col>
          <xdr:colOff>63500</xdr:colOff>
          <xdr:row>28</xdr:row>
          <xdr:rowOff>25400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6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28</xdr:row>
          <xdr:rowOff>0</xdr:rowOff>
        </xdr:from>
        <xdr:to>
          <xdr:col>19</xdr:col>
          <xdr:colOff>101600</xdr:colOff>
          <xdr:row>30</xdr:row>
          <xdr:rowOff>12700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6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139700</xdr:colOff>
          <xdr:row>28</xdr:row>
          <xdr:rowOff>12700</xdr:rowOff>
        </xdr:from>
        <xdr:to>
          <xdr:col>20</xdr:col>
          <xdr:colOff>88900</xdr:colOff>
          <xdr:row>30</xdr:row>
          <xdr:rowOff>25400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6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127000</xdr:colOff>
          <xdr:row>28</xdr:row>
          <xdr:rowOff>12700</xdr:rowOff>
        </xdr:from>
        <xdr:to>
          <xdr:col>21</xdr:col>
          <xdr:colOff>76200</xdr:colOff>
          <xdr:row>30</xdr:row>
          <xdr:rowOff>25400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6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30</xdr:row>
          <xdr:rowOff>0</xdr:rowOff>
        </xdr:from>
        <xdr:to>
          <xdr:col>19</xdr:col>
          <xdr:colOff>88900</xdr:colOff>
          <xdr:row>32</xdr:row>
          <xdr:rowOff>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6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139700</xdr:colOff>
          <xdr:row>30</xdr:row>
          <xdr:rowOff>25400</xdr:rowOff>
        </xdr:from>
        <xdr:to>
          <xdr:col>20</xdr:col>
          <xdr:colOff>88900</xdr:colOff>
          <xdr:row>32</xdr:row>
          <xdr:rowOff>25400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6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30</xdr:row>
          <xdr:rowOff>0</xdr:rowOff>
        </xdr:from>
        <xdr:to>
          <xdr:col>21</xdr:col>
          <xdr:colOff>88900</xdr:colOff>
          <xdr:row>32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6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53340</xdr:colOff>
      <xdr:row>8</xdr:row>
      <xdr:rowOff>38100</xdr:rowOff>
    </xdr:from>
    <xdr:to>
      <xdr:col>10</xdr:col>
      <xdr:colOff>182880</xdr:colOff>
      <xdr:row>8</xdr:row>
      <xdr:rowOff>160020</xdr:rowOff>
    </xdr:to>
    <xdr:pic>
      <xdr:nvPicPr>
        <xdr:cNvPr id="20" name="Grafik 19" descr="Links, rechts, vorwärts, rückwärts, positiv, negativ – über die ...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0" t="14968" r="23537" b="12819"/>
        <a:stretch/>
      </xdr:blipFill>
      <xdr:spPr bwMode="auto">
        <a:xfrm>
          <a:off x="4038600" y="1722120"/>
          <a:ext cx="129540" cy="1219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68580</xdr:colOff>
      <xdr:row>8</xdr:row>
      <xdr:rowOff>45720</xdr:rowOff>
    </xdr:from>
    <xdr:to>
      <xdr:col>5</xdr:col>
      <xdr:colOff>175260</xdr:colOff>
      <xdr:row>8</xdr:row>
      <xdr:rowOff>146685</xdr:rowOff>
    </xdr:to>
    <xdr:pic>
      <xdr:nvPicPr>
        <xdr:cNvPr id="21" name="Grafik 20" descr="https://www.reach-compliance.ch/downloads/GHS07_exclam.png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1729740"/>
          <a:ext cx="106680" cy="100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37</xdr:row>
      <xdr:rowOff>34050</xdr:rowOff>
    </xdr:from>
    <xdr:to>
      <xdr:col>4</xdr:col>
      <xdr:colOff>45720</xdr:colOff>
      <xdr:row>38</xdr:row>
      <xdr:rowOff>165119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69090"/>
          <a:ext cx="1226820" cy="31394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4</xdr:col>
      <xdr:colOff>30480</xdr:colOff>
      <xdr:row>1</xdr:row>
      <xdr:rowOff>169169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226820" cy="313949"/>
        </a:xfrm>
        <a:prstGeom prst="rect">
          <a:avLst/>
        </a:prstGeom>
      </xdr:spPr>
    </xdr:pic>
    <xdr:clientData/>
  </xdr:twoCellAnchor>
  <xdr:twoCellAnchor editAs="oneCell">
    <xdr:from>
      <xdr:col>15</xdr:col>
      <xdr:colOff>274320</xdr:colOff>
      <xdr:row>23</xdr:row>
      <xdr:rowOff>84075</xdr:rowOff>
    </xdr:from>
    <xdr:to>
      <xdr:col>26</xdr:col>
      <xdr:colOff>335</xdr:colOff>
      <xdr:row>34</xdr:row>
      <xdr:rowOff>152599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3734055"/>
          <a:ext cx="3497915" cy="207258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38</xdr:row>
      <xdr:rowOff>180975</xdr:rowOff>
    </xdr:from>
    <xdr:to>
      <xdr:col>24</xdr:col>
      <xdr:colOff>266700</xdr:colOff>
      <xdr:row>68</xdr:row>
      <xdr:rowOff>180975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6619875"/>
          <a:ext cx="7591425" cy="5715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91440</xdr:colOff>
      <xdr:row>2</xdr:row>
      <xdr:rowOff>35579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map.geo.admin.ch/?lang=de&amp;topic=ech&amp;bgLayer=ch.swisstopo.pixelkarte-farbe&amp;layers=ch.swisstopo.zeitreihen,ch.bfs.gebaeude_wohnungs_register,ch.bav.haltestellen-oev,ch.swisstopo.swisstlm3d-wanderwege&amp;layers_visibility=false,false,false,false&amp;layers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Y62"/>
  <sheetViews>
    <sheetView tabSelected="1" zoomScaleNormal="100" zoomScalePageLayoutView="200" workbookViewId="0">
      <selection activeCell="H2" sqref="H2"/>
    </sheetView>
  </sheetViews>
  <sheetFormatPr baseColWidth="10" defaultColWidth="11.5" defaultRowHeight="16" x14ac:dyDescent="0.2"/>
  <cols>
    <col min="1" max="1" width="3.33203125" style="1" customWidth="1"/>
    <col min="2" max="13" width="6.1640625" style="1" customWidth="1"/>
    <col min="14" max="14" width="4" style="1" customWidth="1"/>
    <col min="15" max="16384" width="11.5" style="1"/>
  </cols>
  <sheetData>
    <row r="1" spans="2:25" ht="17.5" customHeight="1" x14ac:dyDescent="0.2">
      <c r="H1" s="225" t="s">
        <v>727</v>
      </c>
      <c r="I1" s="226"/>
      <c r="J1" s="226"/>
      <c r="K1" s="226"/>
      <c r="L1" s="227">
        <v>6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2:25" ht="15" customHeight="1" x14ac:dyDescent="0.2"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 ht="15" customHeight="1" x14ac:dyDescent="0.2">
      <c r="J3" s="120" t="s">
        <v>709</v>
      </c>
      <c r="K3" s="121"/>
      <c r="L3" s="122">
        <f ca="1">TODAY()</f>
        <v>45080</v>
      </c>
      <c r="M3" s="123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2:25" ht="6" customHeight="1" x14ac:dyDescent="0.2"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2:25" ht="18" x14ac:dyDescent="0.2">
      <c r="B5" s="124" t="s">
        <v>0</v>
      </c>
      <c r="C5" s="111"/>
      <c r="D5" s="111"/>
      <c r="E5" s="111"/>
      <c r="F5" s="111"/>
      <c r="G5" s="111"/>
      <c r="H5" s="7"/>
      <c r="I5" s="7"/>
      <c r="J5" s="7"/>
      <c r="K5" s="7"/>
      <c r="L5" s="7"/>
      <c r="M5" s="7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5" ht="6" customHeight="1" x14ac:dyDescent="0.2"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2:25" x14ac:dyDescent="0.2">
      <c r="B7" s="5" t="s">
        <v>11</v>
      </c>
      <c r="C7" s="7"/>
      <c r="D7" s="115"/>
      <c r="E7" s="116"/>
      <c r="F7" s="116"/>
      <c r="G7" s="116"/>
      <c r="H7" s="117"/>
      <c r="I7" s="118" t="s">
        <v>17</v>
      </c>
      <c r="J7" s="111"/>
      <c r="K7" s="111"/>
      <c r="L7" s="111"/>
      <c r="M7" s="7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2:25" x14ac:dyDescent="0.2">
      <c r="B8" s="5" t="s">
        <v>13</v>
      </c>
      <c r="C8" s="7"/>
      <c r="D8" s="115"/>
      <c r="E8" s="116"/>
      <c r="F8" s="116"/>
      <c r="G8" s="116"/>
      <c r="H8" s="117"/>
      <c r="I8" s="118" t="s">
        <v>19</v>
      </c>
      <c r="J8" s="119"/>
      <c r="K8" s="119"/>
      <c r="L8" s="119"/>
      <c r="M8" s="7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2:25" x14ac:dyDescent="0.2">
      <c r="B9" s="5" t="s">
        <v>1</v>
      </c>
      <c r="C9" s="7"/>
      <c r="D9" s="115"/>
      <c r="E9" s="116"/>
      <c r="F9" s="116"/>
      <c r="G9" s="116"/>
      <c r="H9" s="117"/>
      <c r="I9" s="118" t="s">
        <v>18</v>
      </c>
      <c r="J9" s="119"/>
      <c r="K9" s="119"/>
      <c r="L9" s="119"/>
      <c r="M9" s="7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2:25" ht="18" x14ac:dyDescent="0.2"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2:25" ht="15" customHeight="1" x14ac:dyDescent="0.2">
      <c r="B11" s="110" t="s">
        <v>2</v>
      </c>
      <c r="C11" s="111"/>
      <c r="D11" s="111"/>
      <c r="E11" s="111"/>
      <c r="F11" s="7"/>
      <c r="G11" s="4"/>
      <c r="H11" s="7"/>
      <c r="I11" s="7"/>
      <c r="J11" s="7"/>
      <c r="K11" s="7"/>
      <c r="L11" s="7"/>
      <c r="M11" s="7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2:25" ht="6.5" customHeight="1" x14ac:dyDescent="0.2"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2:25" x14ac:dyDescent="0.2">
      <c r="B13" s="103" t="s">
        <v>4</v>
      </c>
      <c r="C13" s="107"/>
      <c r="D13" s="103" t="s">
        <v>1</v>
      </c>
      <c r="E13" s="107"/>
      <c r="F13" s="107"/>
      <c r="G13" s="103" t="s">
        <v>5</v>
      </c>
      <c r="H13" s="107"/>
      <c r="I13" s="107"/>
      <c r="J13" s="103" t="s">
        <v>6</v>
      </c>
      <c r="K13" s="107"/>
      <c r="L13" s="107"/>
      <c r="M13" s="107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2:25" x14ac:dyDescent="0.2">
      <c r="B14" s="105"/>
      <c r="C14" s="106"/>
      <c r="D14" s="105"/>
      <c r="E14" s="106"/>
      <c r="F14" s="106"/>
      <c r="G14" s="105"/>
      <c r="H14" s="106"/>
      <c r="I14" s="106"/>
      <c r="J14" s="105"/>
      <c r="K14" s="106"/>
      <c r="L14" s="106"/>
      <c r="M14" s="106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2:25" ht="15" customHeight="1" x14ac:dyDescent="0.2">
      <c r="B15" s="7"/>
      <c r="C15" s="7"/>
      <c r="D15" s="2"/>
      <c r="E15" s="8"/>
      <c r="F15" s="8"/>
      <c r="G15" s="7"/>
      <c r="H15" s="7"/>
      <c r="I15" s="7"/>
      <c r="J15" s="7"/>
      <c r="K15" s="7"/>
      <c r="L15" s="7"/>
      <c r="M15" s="7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2:25" x14ac:dyDescent="0.2">
      <c r="B16" s="110" t="s">
        <v>7</v>
      </c>
      <c r="C16" s="111"/>
      <c r="D16" s="111"/>
      <c r="E16" s="111"/>
      <c r="F16" s="7"/>
      <c r="G16" s="7"/>
      <c r="H16" s="7"/>
      <c r="I16" s="7"/>
      <c r="J16" s="7"/>
      <c r="K16" s="7"/>
      <c r="L16" s="7"/>
      <c r="M16" s="7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2:25" ht="5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2:25" x14ac:dyDescent="0.2">
      <c r="B18" s="103" t="s">
        <v>4</v>
      </c>
      <c r="C18" s="107"/>
      <c r="D18" s="9" t="s">
        <v>14</v>
      </c>
      <c r="E18" s="103" t="s">
        <v>1</v>
      </c>
      <c r="F18" s="107"/>
      <c r="G18" s="107"/>
      <c r="H18" s="103" t="s">
        <v>5</v>
      </c>
      <c r="I18" s="107"/>
      <c r="J18" s="107"/>
      <c r="K18" s="103" t="s">
        <v>6</v>
      </c>
      <c r="L18" s="107"/>
      <c r="M18" s="107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2:25" x14ac:dyDescent="0.2">
      <c r="B19" s="105"/>
      <c r="C19" s="106"/>
      <c r="D19" s="57"/>
      <c r="E19" s="105"/>
      <c r="F19" s="106"/>
      <c r="G19" s="106"/>
      <c r="H19" s="105"/>
      <c r="I19" s="106"/>
      <c r="J19" s="106"/>
      <c r="K19" s="105"/>
      <c r="L19" s="106"/>
      <c r="M19" s="106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2:25" x14ac:dyDescent="0.2">
      <c r="B20" s="7"/>
      <c r="C20" s="10"/>
      <c r="D20" s="7"/>
      <c r="E20" s="7"/>
      <c r="F20" s="10"/>
      <c r="G20" s="10"/>
      <c r="H20" s="7"/>
      <c r="I20" s="10"/>
      <c r="J20" s="10"/>
      <c r="K20" s="7"/>
      <c r="L20" s="10"/>
      <c r="M20" s="10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2:25" x14ac:dyDescent="0.2">
      <c r="B21" s="110" t="s">
        <v>8</v>
      </c>
      <c r="C21" s="111"/>
      <c r="D21" s="111"/>
      <c r="E21" s="111"/>
      <c r="F21" s="8"/>
      <c r="G21" s="7"/>
      <c r="H21" s="7"/>
      <c r="I21" s="7"/>
      <c r="J21" s="7"/>
      <c r="K21" s="7"/>
      <c r="L21" s="7"/>
      <c r="M21" s="7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2:25" ht="4.2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2:25" x14ac:dyDescent="0.2">
      <c r="B23" s="103" t="s">
        <v>1</v>
      </c>
      <c r="C23" s="104"/>
      <c r="D23" s="104"/>
      <c r="E23" s="104"/>
      <c r="F23" s="104"/>
      <c r="G23" s="104"/>
      <c r="H23" s="103" t="s">
        <v>15</v>
      </c>
      <c r="I23" s="104"/>
      <c r="J23" s="104"/>
      <c r="K23" s="104"/>
      <c r="L23" s="104"/>
      <c r="M23" s="10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2:25" x14ac:dyDescent="0.2">
      <c r="B24" s="105"/>
      <c r="C24" s="106"/>
      <c r="D24" s="106"/>
      <c r="E24" s="106"/>
      <c r="F24" s="106"/>
      <c r="G24" s="106"/>
      <c r="H24" s="105"/>
      <c r="I24" s="106"/>
      <c r="J24" s="106"/>
      <c r="K24" s="106"/>
      <c r="L24" s="106"/>
      <c r="M24" s="106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2:25" x14ac:dyDescent="0.2">
      <c r="B25" s="112" t="s">
        <v>616</v>
      </c>
      <c r="C25" s="104"/>
      <c r="D25" s="112" t="s">
        <v>8</v>
      </c>
      <c r="E25" s="103"/>
      <c r="F25" s="103"/>
      <c r="G25" s="112" t="s">
        <v>617</v>
      </c>
      <c r="H25" s="103"/>
      <c r="I25" s="103"/>
      <c r="J25" s="103"/>
      <c r="K25" s="103"/>
      <c r="L25" s="103"/>
      <c r="M25" s="76" t="s">
        <v>618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2:25" x14ac:dyDescent="0.2">
      <c r="B26" s="105"/>
      <c r="C26" s="113"/>
      <c r="D26" s="105"/>
      <c r="E26" s="114"/>
      <c r="F26" s="114"/>
      <c r="G26" s="105"/>
      <c r="H26" s="114"/>
      <c r="I26" s="114"/>
      <c r="J26" s="114"/>
      <c r="K26" s="114"/>
      <c r="L26" s="114"/>
      <c r="M26" s="57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2:25" x14ac:dyDescent="0.2">
      <c r="B27" s="98" t="s">
        <v>619</v>
      </c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2:25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2:25" x14ac:dyDescent="0.2">
      <c r="B29" s="110" t="s">
        <v>9</v>
      </c>
      <c r="C29" s="111"/>
      <c r="D29" s="111"/>
      <c r="E29" s="111"/>
      <c r="F29" s="7"/>
      <c r="G29" s="7"/>
      <c r="H29" s="7"/>
      <c r="I29" s="7"/>
      <c r="J29" s="7"/>
      <c r="K29" s="7"/>
      <c r="L29" s="7"/>
      <c r="M29" s="7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2:25" ht="5.5" customHeight="1" x14ac:dyDescent="0.2">
      <c r="B30" s="5"/>
      <c r="C30" s="10"/>
      <c r="D30" s="10"/>
      <c r="E30" s="10"/>
      <c r="F30" s="7"/>
      <c r="G30" s="7"/>
      <c r="H30" s="7"/>
      <c r="I30" s="7"/>
      <c r="J30" s="7"/>
      <c r="K30" s="7"/>
      <c r="L30" s="7"/>
      <c r="M30" s="7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2:25" x14ac:dyDescent="0.2">
      <c r="B31" s="103" t="s">
        <v>16</v>
      </c>
      <c r="C31" s="107"/>
      <c r="D31" s="107"/>
      <c r="E31" s="107"/>
      <c r="F31" s="105"/>
      <c r="G31" s="106"/>
      <c r="H31" s="106"/>
      <c r="I31" s="106"/>
      <c r="J31" s="106"/>
      <c r="K31" s="106"/>
      <c r="L31" s="106"/>
      <c r="M31" s="106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2:2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2:25" x14ac:dyDescent="0.2">
      <c r="B33" s="110" t="s">
        <v>10</v>
      </c>
      <c r="C33" s="111"/>
      <c r="D33" s="111"/>
      <c r="E33" s="111"/>
      <c r="F33" s="7"/>
      <c r="G33" s="7"/>
      <c r="H33" s="7"/>
      <c r="I33" s="7"/>
      <c r="J33" s="7"/>
      <c r="K33" s="7"/>
      <c r="L33" s="7"/>
      <c r="M33" s="7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2:25" ht="6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2:25" x14ac:dyDescent="0.2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2:25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2:25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2:25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2:25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2:25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2:25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2:25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2:25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2:25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2:25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5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x14ac:dyDescent="0.2"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x14ac:dyDescent="0.2">
      <c r="B53" s="3" t="s">
        <v>12</v>
      </c>
      <c r="C53" s="101">
        <f>D8</f>
        <v>0</v>
      </c>
      <c r="D53" s="102"/>
      <c r="E53" s="102"/>
      <c r="F53" s="3" t="s">
        <v>1</v>
      </c>
      <c r="G53" s="101">
        <f>D9</f>
        <v>0</v>
      </c>
      <c r="H53" s="102"/>
      <c r="I53" s="102"/>
      <c r="J53" s="102"/>
      <c r="K53" s="3"/>
      <c r="L53" s="3"/>
      <c r="M53" s="3">
        <v>1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</sheetData>
  <sheetProtection algorithmName="SHA-512" hashValue="P4aAobr67oVr9W7nFri9N5P17jt3kBcuYYIO46o28zFZrk1RKGdGWdpHFLGqYWG478H1+OjnFZjWpl/t/HxBeg==" saltValue="wegcREleUbqjsDC0I7930w==" spinCount="100000" sheet="1" objects="1" scenarios="1"/>
  <mergeCells count="47">
    <mergeCell ref="H1:K1"/>
    <mergeCell ref="J3:K3"/>
    <mergeCell ref="L3:M3"/>
    <mergeCell ref="B5:G5"/>
    <mergeCell ref="D7:H7"/>
    <mergeCell ref="D8:H8"/>
    <mergeCell ref="I7:L7"/>
    <mergeCell ref="I8:L8"/>
    <mergeCell ref="D9:H9"/>
    <mergeCell ref="B21:E21"/>
    <mergeCell ref="G13:I13"/>
    <mergeCell ref="B11:E11"/>
    <mergeCell ref="B16:E16"/>
    <mergeCell ref="B13:C13"/>
    <mergeCell ref="B14:C14"/>
    <mergeCell ref="D13:F13"/>
    <mergeCell ref="D14:F14"/>
    <mergeCell ref="B18:C18"/>
    <mergeCell ref="E18:G18"/>
    <mergeCell ref="H18:J18"/>
    <mergeCell ref="J13:M13"/>
    <mergeCell ref="G14:I14"/>
    <mergeCell ref="J14:M14"/>
    <mergeCell ref="I9:L9"/>
    <mergeCell ref="D26:F26"/>
    <mergeCell ref="K18:M18"/>
    <mergeCell ref="B19:C19"/>
    <mergeCell ref="E19:G19"/>
    <mergeCell ref="H19:J19"/>
    <mergeCell ref="K19:M19"/>
    <mergeCell ref="G26:L26"/>
    <mergeCell ref="B27:M27"/>
    <mergeCell ref="C53:E53"/>
    <mergeCell ref="G53:J53"/>
    <mergeCell ref="H23:M23"/>
    <mergeCell ref="B24:G24"/>
    <mergeCell ref="H24:M24"/>
    <mergeCell ref="B31:E31"/>
    <mergeCell ref="F31:M31"/>
    <mergeCell ref="B35:M51"/>
    <mergeCell ref="B29:E29"/>
    <mergeCell ref="B33:E33"/>
    <mergeCell ref="B23:G23"/>
    <mergeCell ref="B25:C25"/>
    <mergeCell ref="D25:F25"/>
    <mergeCell ref="G25:L25"/>
    <mergeCell ref="B26:C26"/>
  </mergeCells>
  <pageMargins left="0.47244094488188981" right="0.70866141732283472" top="0.47244094488188981" bottom="0.74803149606299213" header="0.31496062992125984" footer="0.31496062992125984"/>
  <pageSetup paperSize="9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" error="Eingabe Ungültig" xr:uid="{00000000-0002-0000-0000-000000000000}">
          <x14:formula1>
            <xm:f>'Daten 01'!$A$1:$A$29</xm:f>
          </x14:formula1>
          <xm:sqref>D8:H8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workbookViewId="0">
      <selection activeCell="D12" sqref="D12"/>
    </sheetView>
  </sheetViews>
  <sheetFormatPr baseColWidth="10" defaultRowHeight="15" x14ac:dyDescent="0.2"/>
  <sheetData>
    <row r="1" spans="1:10" x14ac:dyDescent="0.2">
      <c r="A1" t="s">
        <v>20</v>
      </c>
      <c r="B1" t="s">
        <v>21</v>
      </c>
      <c r="C1" t="s">
        <v>83</v>
      </c>
      <c r="D1" t="s">
        <v>91</v>
      </c>
      <c r="E1" t="s">
        <v>91</v>
      </c>
      <c r="F1" t="s">
        <v>114</v>
      </c>
      <c r="G1">
        <v>1</v>
      </c>
      <c r="I1" s="58" t="s">
        <v>539</v>
      </c>
      <c r="J1" s="59">
        <v>12345</v>
      </c>
    </row>
    <row r="2" spans="1:10" x14ac:dyDescent="0.2">
      <c r="A2" t="s">
        <v>21</v>
      </c>
      <c r="B2" t="s">
        <v>59</v>
      </c>
      <c r="C2" t="s">
        <v>84</v>
      </c>
      <c r="D2" t="s">
        <v>92</v>
      </c>
      <c r="E2" t="s">
        <v>92</v>
      </c>
      <c r="F2" t="s">
        <v>115</v>
      </c>
      <c r="G2">
        <v>2</v>
      </c>
    </row>
    <row r="3" spans="1:10" x14ac:dyDescent="0.2">
      <c r="A3" t="s">
        <v>22</v>
      </c>
      <c r="B3" t="s">
        <v>60</v>
      </c>
      <c r="C3" t="s">
        <v>85</v>
      </c>
      <c r="E3" t="s">
        <v>111</v>
      </c>
      <c r="F3" t="s">
        <v>116</v>
      </c>
      <c r="G3">
        <v>3</v>
      </c>
    </row>
    <row r="4" spans="1:10" x14ac:dyDescent="0.2">
      <c r="A4" t="s">
        <v>23</v>
      </c>
      <c r="B4" t="s">
        <v>61</v>
      </c>
      <c r="C4" t="s">
        <v>86</v>
      </c>
      <c r="F4" t="s">
        <v>118</v>
      </c>
      <c r="G4">
        <v>4</v>
      </c>
    </row>
    <row r="5" spans="1:10" x14ac:dyDescent="0.2">
      <c r="A5" t="s">
        <v>24</v>
      </c>
      <c r="B5" t="s">
        <v>62</v>
      </c>
      <c r="C5" t="s">
        <v>87</v>
      </c>
      <c r="F5" t="s">
        <v>119</v>
      </c>
    </row>
    <row r="6" spans="1:10" x14ac:dyDescent="0.2">
      <c r="A6" t="s">
        <v>25</v>
      </c>
      <c r="B6" t="s">
        <v>63</v>
      </c>
      <c r="F6" t="s">
        <v>117</v>
      </c>
    </row>
    <row r="7" spans="1:10" x14ac:dyDescent="0.2">
      <c r="A7" t="s">
        <v>26</v>
      </c>
      <c r="B7" t="s">
        <v>64</v>
      </c>
      <c r="F7" t="s">
        <v>120</v>
      </c>
    </row>
    <row r="8" spans="1:10" x14ac:dyDescent="0.2">
      <c r="A8" t="s">
        <v>27</v>
      </c>
      <c r="B8" t="s">
        <v>65</v>
      </c>
      <c r="F8" t="s">
        <v>121</v>
      </c>
    </row>
    <row r="9" spans="1:10" x14ac:dyDescent="0.2">
      <c r="A9" t="s">
        <v>28</v>
      </c>
      <c r="B9" t="s">
        <v>66</v>
      </c>
    </row>
    <row r="10" spans="1:10" x14ac:dyDescent="0.2">
      <c r="A10" t="s">
        <v>29</v>
      </c>
      <c r="B10" t="s">
        <v>67</v>
      </c>
    </row>
    <row r="11" spans="1:10" x14ac:dyDescent="0.2">
      <c r="A11" t="s">
        <v>30</v>
      </c>
      <c r="B11" t="s">
        <v>68</v>
      </c>
    </row>
    <row r="12" spans="1:10" x14ac:dyDescent="0.2">
      <c r="A12" t="s">
        <v>31</v>
      </c>
      <c r="B12" t="s">
        <v>69</v>
      </c>
    </row>
    <row r="13" spans="1:10" x14ac:dyDescent="0.2">
      <c r="A13" t="s">
        <v>32</v>
      </c>
      <c r="B13" t="s">
        <v>70</v>
      </c>
    </row>
    <row r="14" spans="1:10" x14ac:dyDescent="0.2">
      <c r="A14" t="s">
        <v>33</v>
      </c>
      <c r="B14" t="s">
        <v>71</v>
      </c>
    </row>
    <row r="15" spans="1:10" x14ac:dyDescent="0.2">
      <c r="A15" t="s">
        <v>34</v>
      </c>
    </row>
    <row r="16" spans="1:10" x14ac:dyDescent="0.2">
      <c r="A16" t="s">
        <v>35</v>
      </c>
    </row>
    <row r="17" spans="1:1" x14ac:dyDescent="0.2">
      <c r="A17" t="s">
        <v>36</v>
      </c>
    </row>
    <row r="18" spans="1:1" x14ac:dyDescent="0.2">
      <c r="A18" t="s">
        <v>37</v>
      </c>
    </row>
    <row r="19" spans="1:1" x14ac:dyDescent="0.2">
      <c r="A19" t="s">
        <v>38</v>
      </c>
    </row>
    <row r="20" spans="1:1" x14ac:dyDescent="0.2">
      <c r="A20" t="s">
        <v>39</v>
      </c>
    </row>
    <row r="21" spans="1:1" x14ac:dyDescent="0.2">
      <c r="A21" t="s">
        <v>40</v>
      </c>
    </row>
    <row r="22" spans="1:1" x14ac:dyDescent="0.2">
      <c r="A22" t="s">
        <v>41</v>
      </c>
    </row>
    <row r="23" spans="1:1" x14ac:dyDescent="0.2">
      <c r="A23" t="s">
        <v>42</v>
      </c>
    </row>
    <row r="24" spans="1:1" x14ac:dyDescent="0.2">
      <c r="A24" t="s">
        <v>43</v>
      </c>
    </row>
    <row r="25" spans="1:1" x14ac:dyDescent="0.2">
      <c r="A25" t="s">
        <v>44</v>
      </c>
    </row>
    <row r="26" spans="1:1" x14ac:dyDescent="0.2">
      <c r="A26" t="s">
        <v>45</v>
      </c>
    </row>
    <row r="27" spans="1:1" x14ac:dyDescent="0.2">
      <c r="A27" t="s">
        <v>46</v>
      </c>
    </row>
    <row r="28" spans="1:1" x14ac:dyDescent="0.2">
      <c r="A28" t="s">
        <v>47</v>
      </c>
    </row>
    <row r="29" spans="1:1" x14ac:dyDescent="0.2">
      <c r="A29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G360"/>
  <sheetViews>
    <sheetView workbookViewId="0">
      <selection activeCell="E6" sqref="E6:G360"/>
    </sheetView>
  </sheetViews>
  <sheetFormatPr baseColWidth="10" defaultRowHeight="15" x14ac:dyDescent="0.2"/>
  <cols>
    <col min="3" max="3" width="23" customWidth="1"/>
    <col min="5" max="5" width="16.6640625" customWidth="1"/>
  </cols>
  <sheetData>
    <row r="4" spans="1:7" ht="16" thickBot="1" x14ac:dyDescent="0.25"/>
    <row r="5" spans="1:7" ht="16" thickBot="1" x14ac:dyDescent="0.25">
      <c r="A5" s="15" t="s">
        <v>123</v>
      </c>
      <c r="B5" s="16" t="s">
        <v>124</v>
      </c>
      <c r="C5" s="15" t="s">
        <v>16</v>
      </c>
      <c r="E5" s="15" t="s">
        <v>125</v>
      </c>
      <c r="F5" s="15" t="s">
        <v>53</v>
      </c>
      <c r="G5" s="15" t="s">
        <v>126</v>
      </c>
    </row>
    <row r="6" spans="1:7" ht="60" x14ac:dyDescent="0.2">
      <c r="A6" s="17"/>
      <c r="B6" s="81">
        <v>1001</v>
      </c>
      <c r="C6" s="18" t="s">
        <v>127</v>
      </c>
      <c r="E6" s="19" t="s">
        <v>128</v>
      </c>
      <c r="F6" s="18">
        <v>2</v>
      </c>
      <c r="G6" s="20" t="s">
        <v>129</v>
      </c>
    </row>
    <row r="7" spans="1:7" ht="48" x14ac:dyDescent="0.2">
      <c r="A7" s="21"/>
      <c r="B7" s="82">
        <v>1002</v>
      </c>
      <c r="C7" s="22" t="s">
        <v>130</v>
      </c>
      <c r="E7" s="23" t="s">
        <v>131</v>
      </c>
      <c r="F7" s="22">
        <v>43</v>
      </c>
      <c r="G7" s="24" t="s">
        <v>132</v>
      </c>
    </row>
    <row r="8" spans="1:7" ht="24" x14ac:dyDescent="0.2">
      <c r="A8" s="25"/>
      <c r="B8" s="83">
        <v>1003</v>
      </c>
      <c r="C8" s="23" t="s">
        <v>133</v>
      </c>
      <c r="E8" s="23" t="s">
        <v>134</v>
      </c>
      <c r="F8" s="22">
        <v>3</v>
      </c>
      <c r="G8" s="26" t="s">
        <v>135</v>
      </c>
    </row>
    <row r="9" spans="1:7" ht="24" x14ac:dyDescent="0.2">
      <c r="A9" s="25"/>
      <c r="B9" s="84">
        <v>1004</v>
      </c>
      <c r="C9" s="23" t="s">
        <v>136</v>
      </c>
      <c r="E9" s="22" t="s">
        <v>137</v>
      </c>
      <c r="F9" s="22">
        <v>2</v>
      </c>
      <c r="G9" s="26" t="s">
        <v>138</v>
      </c>
    </row>
    <row r="10" spans="1:7" ht="48" x14ac:dyDescent="0.2">
      <c r="A10" s="25"/>
      <c r="B10" s="82">
        <v>1005</v>
      </c>
      <c r="C10" s="23" t="s">
        <v>139</v>
      </c>
      <c r="E10" s="22" t="s">
        <v>137</v>
      </c>
      <c r="F10" s="22">
        <v>5</v>
      </c>
      <c r="G10" s="24" t="s">
        <v>719</v>
      </c>
    </row>
    <row r="11" spans="1:7" ht="60" x14ac:dyDescent="0.2">
      <c r="A11" s="25"/>
      <c r="B11" s="84">
        <v>1006</v>
      </c>
      <c r="C11" s="22" t="s">
        <v>140</v>
      </c>
      <c r="E11" s="23" t="s">
        <v>141</v>
      </c>
      <c r="F11" s="22">
        <v>15</v>
      </c>
      <c r="G11" s="24" t="s">
        <v>142</v>
      </c>
    </row>
    <row r="12" spans="1:7" ht="60" x14ac:dyDescent="0.2">
      <c r="A12" s="25"/>
      <c r="B12" s="82">
        <v>1007</v>
      </c>
      <c r="C12" s="23" t="s">
        <v>143</v>
      </c>
      <c r="E12" s="23" t="s">
        <v>144</v>
      </c>
      <c r="F12" s="22">
        <v>2</v>
      </c>
      <c r="G12" s="26" t="s">
        <v>138</v>
      </c>
    </row>
    <row r="13" spans="1:7" ht="60" x14ac:dyDescent="0.2">
      <c r="A13" s="27"/>
      <c r="B13" s="82">
        <v>1008</v>
      </c>
      <c r="C13" s="23" t="s">
        <v>145</v>
      </c>
      <c r="E13" s="23" t="s">
        <v>144</v>
      </c>
      <c r="F13" s="22">
        <v>1</v>
      </c>
      <c r="G13" s="26" t="s">
        <v>146</v>
      </c>
    </row>
    <row r="14" spans="1:7" ht="60" x14ac:dyDescent="0.2">
      <c r="A14" s="27"/>
      <c r="B14" s="82">
        <v>1009</v>
      </c>
      <c r="C14" s="23" t="s">
        <v>147</v>
      </c>
      <c r="E14" s="23" t="s">
        <v>148</v>
      </c>
      <c r="F14" s="22">
        <v>1</v>
      </c>
      <c r="G14" s="26" t="s">
        <v>146</v>
      </c>
    </row>
    <row r="15" spans="1:7" ht="24" x14ac:dyDescent="0.2">
      <c r="A15" s="28"/>
      <c r="B15" s="82">
        <v>2001</v>
      </c>
      <c r="C15" s="23" t="s">
        <v>149</v>
      </c>
      <c r="E15" s="22"/>
      <c r="F15" s="22">
        <v>4</v>
      </c>
      <c r="G15" s="26" t="s">
        <v>150</v>
      </c>
    </row>
    <row r="16" spans="1:7" ht="24" x14ac:dyDescent="0.2">
      <c r="A16" s="29"/>
      <c r="B16" s="82">
        <v>2002</v>
      </c>
      <c r="C16" s="23" t="s">
        <v>151</v>
      </c>
      <c r="E16" s="22"/>
      <c r="F16" s="22">
        <v>1</v>
      </c>
      <c r="G16" s="26" t="s">
        <v>146</v>
      </c>
    </row>
    <row r="17" spans="1:7" ht="24" x14ac:dyDescent="0.2">
      <c r="A17" s="30"/>
      <c r="B17" s="82">
        <v>2003</v>
      </c>
      <c r="C17" s="23" t="s">
        <v>152</v>
      </c>
      <c r="E17" s="22"/>
      <c r="F17" s="22">
        <v>1</v>
      </c>
      <c r="G17" s="26" t="s">
        <v>153</v>
      </c>
    </row>
    <row r="18" spans="1:7" ht="24" x14ac:dyDescent="0.2">
      <c r="A18" s="30"/>
      <c r="B18" s="82">
        <v>2004</v>
      </c>
      <c r="C18" s="23" t="s">
        <v>154</v>
      </c>
      <c r="E18" s="22"/>
      <c r="F18" s="22">
        <v>1</v>
      </c>
      <c r="G18" s="26" t="s">
        <v>153</v>
      </c>
    </row>
    <row r="19" spans="1:7" ht="24" x14ac:dyDescent="0.2">
      <c r="A19" s="31"/>
      <c r="B19" s="82">
        <v>2005</v>
      </c>
      <c r="C19" s="32" t="s">
        <v>155</v>
      </c>
      <c r="E19" s="33"/>
      <c r="F19" s="33">
        <v>2</v>
      </c>
      <c r="G19" s="34" t="s">
        <v>138</v>
      </c>
    </row>
    <row r="20" spans="1:7" ht="24" x14ac:dyDescent="0.2">
      <c r="A20" s="31"/>
      <c r="B20" s="82">
        <v>2006</v>
      </c>
      <c r="C20" s="32" t="s">
        <v>156</v>
      </c>
      <c r="E20" s="33"/>
      <c r="F20" s="33">
        <v>5</v>
      </c>
      <c r="G20" s="35" t="s">
        <v>157</v>
      </c>
    </row>
    <row r="21" spans="1:7" ht="48" x14ac:dyDescent="0.2">
      <c r="A21" s="31"/>
      <c r="B21" s="82">
        <v>2007</v>
      </c>
      <c r="C21" s="32" t="s">
        <v>158</v>
      </c>
      <c r="E21" s="33"/>
      <c r="F21" s="33">
        <v>22</v>
      </c>
      <c r="G21" s="35" t="s">
        <v>159</v>
      </c>
    </row>
    <row r="22" spans="1:7" ht="48" x14ac:dyDescent="0.2">
      <c r="A22" s="31"/>
      <c r="B22" s="82">
        <v>2008</v>
      </c>
      <c r="C22" s="32" t="s">
        <v>160</v>
      </c>
      <c r="E22" s="33"/>
      <c r="F22" s="33">
        <v>100</v>
      </c>
      <c r="G22" s="35" t="s">
        <v>161</v>
      </c>
    </row>
    <row r="23" spans="1:7" ht="36" x14ac:dyDescent="0.2">
      <c r="A23" s="31"/>
      <c r="B23" s="82">
        <v>2009</v>
      </c>
      <c r="C23" s="33" t="s">
        <v>162</v>
      </c>
      <c r="E23" s="33"/>
      <c r="F23" s="33">
        <v>8</v>
      </c>
      <c r="G23" s="35" t="s">
        <v>163</v>
      </c>
    </row>
    <row r="24" spans="1:7" ht="24" x14ac:dyDescent="0.2">
      <c r="A24" s="31"/>
      <c r="B24" s="82">
        <v>2010</v>
      </c>
      <c r="C24" s="32" t="s">
        <v>164</v>
      </c>
      <c r="E24" s="33"/>
      <c r="F24" s="33">
        <v>6</v>
      </c>
      <c r="G24" s="34" t="s">
        <v>165</v>
      </c>
    </row>
    <row r="25" spans="1:7" x14ac:dyDescent="0.2">
      <c r="A25" s="31"/>
      <c r="B25" s="82">
        <v>2011</v>
      </c>
      <c r="C25" s="33" t="s">
        <v>166</v>
      </c>
      <c r="E25" s="33"/>
      <c r="F25" s="33">
        <v>1</v>
      </c>
      <c r="G25" s="34" t="s">
        <v>146</v>
      </c>
    </row>
    <row r="26" spans="1:7" ht="16" x14ac:dyDescent="0.2">
      <c r="A26" s="36"/>
      <c r="B26" s="82">
        <v>2012</v>
      </c>
      <c r="C26" s="33" t="s">
        <v>167</v>
      </c>
      <c r="E26" s="33"/>
      <c r="F26" s="33">
        <v>1</v>
      </c>
      <c r="G26" s="34" t="s">
        <v>146</v>
      </c>
    </row>
    <row r="27" spans="1:7" ht="24" x14ac:dyDescent="0.2">
      <c r="A27" s="36"/>
      <c r="B27" s="82">
        <v>2013</v>
      </c>
      <c r="C27" s="32" t="s">
        <v>168</v>
      </c>
      <c r="E27" s="33"/>
      <c r="F27" s="33">
        <v>1</v>
      </c>
      <c r="G27" s="34" t="s">
        <v>146</v>
      </c>
    </row>
    <row r="28" spans="1:7" ht="36" x14ac:dyDescent="0.2">
      <c r="A28" s="36"/>
      <c r="B28" s="82">
        <v>2014</v>
      </c>
      <c r="C28" s="33" t="s">
        <v>169</v>
      </c>
      <c r="E28" s="33"/>
      <c r="F28" s="33">
        <v>2</v>
      </c>
      <c r="G28" s="35" t="s">
        <v>170</v>
      </c>
    </row>
    <row r="29" spans="1:7" ht="36" x14ac:dyDescent="0.2">
      <c r="A29" s="36"/>
      <c r="B29" s="82">
        <v>2015</v>
      </c>
      <c r="C29" s="33" t="s">
        <v>171</v>
      </c>
      <c r="E29" s="33"/>
      <c r="F29" s="33">
        <v>6</v>
      </c>
      <c r="G29" s="35" t="s">
        <v>172</v>
      </c>
    </row>
    <row r="30" spans="1:7" ht="24" x14ac:dyDescent="0.2">
      <c r="A30" s="36"/>
      <c r="B30" s="82">
        <v>2016</v>
      </c>
      <c r="C30" s="32" t="s">
        <v>173</v>
      </c>
      <c r="E30" s="33"/>
      <c r="F30" s="33">
        <v>4</v>
      </c>
      <c r="G30" s="34" t="s">
        <v>150</v>
      </c>
    </row>
    <row r="31" spans="1:7" ht="48" x14ac:dyDescent="0.2">
      <c r="A31" s="36"/>
      <c r="B31" s="85">
        <v>3001</v>
      </c>
      <c r="C31" s="32" t="s">
        <v>174</v>
      </c>
      <c r="E31" s="33"/>
      <c r="F31" s="33">
        <v>40</v>
      </c>
      <c r="G31" s="35" t="s">
        <v>175</v>
      </c>
    </row>
    <row r="32" spans="1:7" ht="48" x14ac:dyDescent="0.2">
      <c r="A32" s="36"/>
      <c r="B32" s="85">
        <v>3002</v>
      </c>
      <c r="C32" s="33" t="s">
        <v>176</v>
      </c>
      <c r="E32" s="33"/>
      <c r="F32" s="33">
        <v>40</v>
      </c>
      <c r="G32" s="35" t="s">
        <v>175</v>
      </c>
    </row>
    <row r="33" spans="1:7" ht="48" x14ac:dyDescent="0.2">
      <c r="A33" s="36"/>
      <c r="B33" s="85">
        <v>3003</v>
      </c>
      <c r="C33" s="33" t="s">
        <v>177</v>
      </c>
      <c r="E33" s="33"/>
      <c r="F33" s="33">
        <v>38</v>
      </c>
      <c r="G33" s="35" t="s">
        <v>178</v>
      </c>
    </row>
    <row r="34" spans="1:7" ht="24" x14ac:dyDescent="0.2">
      <c r="A34" s="36"/>
      <c r="B34" s="85">
        <v>3004</v>
      </c>
      <c r="C34" s="32" t="s">
        <v>179</v>
      </c>
      <c r="E34" s="33"/>
      <c r="F34" s="33">
        <v>10</v>
      </c>
      <c r="G34" s="34" t="s">
        <v>180</v>
      </c>
    </row>
    <row r="35" spans="1:7" ht="36" x14ac:dyDescent="0.2">
      <c r="A35" s="36"/>
      <c r="B35" s="85">
        <v>3005</v>
      </c>
      <c r="C35" s="32" t="s">
        <v>181</v>
      </c>
      <c r="E35" s="33"/>
      <c r="F35" s="33">
        <v>4</v>
      </c>
      <c r="G35" s="35" t="s">
        <v>182</v>
      </c>
    </row>
    <row r="36" spans="1:7" ht="36" x14ac:dyDescent="0.2">
      <c r="A36" s="36"/>
      <c r="B36" s="85">
        <v>3006</v>
      </c>
      <c r="C36" s="33" t="s">
        <v>183</v>
      </c>
      <c r="E36" s="33"/>
      <c r="F36" s="33">
        <v>4</v>
      </c>
      <c r="G36" s="35" t="s">
        <v>182</v>
      </c>
    </row>
    <row r="37" spans="1:7" ht="36" x14ac:dyDescent="0.2">
      <c r="A37" s="36"/>
      <c r="B37" s="85">
        <v>3007</v>
      </c>
      <c r="C37" s="33" t="s">
        <v>184</v>
      </c>
      <c r="E37" s="33"/>
      <c r="F37" s="33">
        <v>2</v>
      </c>
      <c r="G37" s="35" t="s">
        <v>170</v>
      </c>
    </row>
    <row r="38" spans="1:7" ht="24" x14ac:dyDescent="0.2">
      <c r="A38" s="36"/>
      <c r="B38" s="85">
        <v>3008</v>
      </c>
      <c r="C38" s="32" t="s">
        <v>185</v>
      </c>
      <c r="E38" s="33" t="s">
        <v>186</v>
      </c>
      <c r="F38" s="33">
        <v>2</v>
      </c>
      <c r="G38" s="34" t="s">
        <v>187</v>
      </c>
    </row>
    <row r="39" spans="1:7" ht="24" x14ac:dyDescent="0.2">
      <c r="A39" s="36"/>
      <c r="B39" s="85">
        <v>3009</v>
      </c>
      <c r="C39" s="32" t="s">
        <v>188</v>
      </c>
      <c r="E39" s="33" t="s">
        <v>186</v>
      </c>
      <c r="F39" s="33">
        <v>1</v>
      </c>
      <c r="G39" s="34" t="s">
        <v>189</v>
      </c>
    </row>
    <row r="40" spans="1:7" ht="36" x14ac:dyDescent="0.2">
      <c r="A40" s="36"/>
      <c r="B40" s="85">
        <v>3010</v>
      </c>
      <c r="C40" s="33" t="s">
        <v>190</v>
      </c>
      <c r="E40" s="33"/>
      <c r="F40" s="33">
        <v>2</v>
      </c>
      <c r="G40" s="35" t="s">
        <v>170</v>
      </c>
    </row>
    <row r="41" spans="1:7" ht="24" x14ac:dyDescent="0.2">
      <c r="A41" s="36"/>
      <c r="B41" s="85">
        <v>3011</v>
      </c>
      <c r="C41" s="32" t="s">
        <v>191</v>
      </c>
      <c r="E41" s="33"/>
      <c r="F41" s="33">
        <v>2</v>
      </c>
      <c r="G41" s="35" t="s">
        <v>138</v>
      </c>
    </row>
    <row r="42" spans="1:7" ht="24" x14ac:dyDescent="0.2">
      <c r="A42" s="36"/>
      <c r="B42" s="85">
        <v>3012</v>
      </c>
      <c r="C42" s="33" t="s">
        <v>192</v>
      </c>
      <c r="E42" s="32" t="s">
        <v>193</v>
      </c>
      <c r="F42" s="33">
        <v>20</v>
      </c>
      <c r="G42" s="34" t="s">
        <v>194</v>
      </c>
    </row>
    <row r="43" spans="1:7" ht="16" x14ac:dyDescent="0.2">
      <c r="A43" s="36"/>
      <c r="B43" s="85">
        <v>3013</v>
      </c>
      <c r="C43" s="33" t="s">
        <v>728</v>
      </c>
      <c r="E43" s="32" t="s">
        <v>735</v>
      </c>
      <c r="F43" s="33">
        <v>2</v>
      </c>
      <c r="G43" s="34" t="s">
        <v>138</v>
      </c>
    </row>
    <row r="44" spans="1:7" ht="60" x14ac:dyDescent="0.2">
      <c r="A44" s="36"/>
      <c r="B44" s="85">
        <v>4001</v>
      </c>
      <c r="C44" s="33" t="s">
        <v>195</v>
      </c>
      <c r="E44" s="32" t="s">
        <v>196</v>
      </c>
      <c r="F44" s="33">
        <v>28</v>
      </c>
      <c r="G44" s="35" t="s">
        <v>197</v>
      </c>
    </row>
    <row r="45" spans="1:7" ht="60" x14ac:dyDescent="0.2">
      <c r="A45" s="36"/>
      <c r="B45" s="85">
        <v>4002</v>
      </c>
      <c r="C45" s="33" t="s">
        <v>198</v>
      </c>
      <c r="E45" s="32" t="s">
        <v>196</v>
      </c>
      <c r="F45" s="33">
        <v>2</v>
      </c>
      <c r="G45" s="34" t="s">
        <v>138</v>
      </c>
    </row>
    <row r="46" spans="1:7" ht="48" x14ac:dyDescent="0.2">
      <c r="A46" s="36"/>
      <c r="B46" s="85">
        <v>4003</v>
      </c>
      <c r="C46" s="32" t="s">
        <v>199</v>
      </c>
      <c r="E46" s="32" t="s">
        <v>200</v>
      </c>
      <c r="F46" s="33">
        <v>2</v>
      </c>
      <c r="G46" s="34" t="s">
        <v>138</v>
      </c>
    </row>
    <row r="47" spans="1:7" ht="48" x14ac:dyDescent="0.2">
      <c r="A47" s="36"/>
      <c r="B47" s="85">
        <v>4004</v>
      </c>
      <c r="C47" s="32" t="s">
        <v>201</v>
      </c>
      <c r="E47" s="32" t="s">
        <v>200</v>
      </c>
      <c r="F47" s="33">
        <v>1</v>
      </c>
      <c r="G47" s="34" t="s">
        <v>146</v>
      </c>
    </row>
    <row r="48" spans="1:7" ht="48" x14ac:dyDescent="0.2">
      <c r="A48" s="36"/>
      <c r="B48" s="85">
        <v>4005</v>
      </c>
      <c r="C48" s="32" t="s">
        <v>202</v>
      </c>
      <c r="E48" s="32" t="s">
        <v>200</v>
      </c>
      <c r="F48" s="33">
        <v>2</v>
      </c>
      <c r="G48" s="34" t="s">
        <v>138</v>
      </c>
    </row>
    <row r="49" spans="1:7" ht="36" x14ac:dyDescent="0.2">
      <c r="A49" s="36"/>
      <c r="B49" s="85">
        <v>4006</v>
      </c>
      <c r="C49" s="32" t="s">
        <v>203</v>
      </c>
      <c r="E49" s="32" t="s">
        <v>204</v>
      </c>
      <c r="F49" s="33">
        <v>2</v>
      </c>
      <c r="G49" s="34" t="s">
        <v>138</v>
      </c>
    </row>
    <row r="50" spans="1:7" ht="36" x14ac:dyDescent="0.2">
      <c r="A50" s="36"/>
      <c r="B50" s="85">
        <v>4007</v>
      </c>
      <c r="C50" s="32" t="s">
        <v>635</v>
      </c>
      <c r="E50" s="32" t="s">
        <v>205</v>
      </c>
      <c r="F50" s="33">
        <v>2</v>
      </c>
      <c r="G50" s="34" t="s">
        <v>138</v>
      </c>
    </row>
    <row r="51" spans="1:7" ht="36" x14ac:dyDescent="0.2">
      <c r="A51" s="36"/>
      <c r="B51" s="85">
        <v>4008</v>
      </c>
      <c r="C51" s="32" t="s">
        <v>206</v>
      </c>
      <c r="E51" s="32" t="s">
        <v>207</v>
      </c>
      <c r="F51" s="33">
        <v>13</v>
      </c>
      <c r="G51" s="35" t="s">
        <v>208</v>
      </c>
    </row>
    <row r="52" spans="1:7" ht="24" x14ac:dyDescent="0.2">
      <c r="A52" s="36"/>
      <c r="B52" s="85">
        <v>4009</v>
      </c>
      <c r="C52" s="32" t="s">
        <v>209</v>
      </c>
      <c r="E52" s="32" t="s">
        <v>210</v>
      </c>
      <c r="F52" s="33">
        <v>1</v>
      </c>
      <c r="G52" s="34" t="s">
        <v>146</v>
      </c>
    </row>
    <row r="53" spans="1:7" ht="36" x14ac:dyDescent="0.2">
      <c r="A53" s="36"/>
      <c r="B53" s="85">
        <v>4010</v>
      </c>
      <c r="C53" s="32" t="s">
        <v>211</v>
      </c>
      <c r="E53" s="32" t="s">
        <v>212</v>
      </c>
      <c r="F53" s="33">
        <v>3</v>
      </c>
      <c r="G53" s="34" t="s">
        <v>135</v>
      </c>
    </row>
    <row r="54" spans="1:7" ht="24" x14ac:dyDescent="0.2">
      <c r="A54" s="36"/>
      <c r="B54" s="85">
        <v>4011</v>
      </c>
      <c r="C54" s="32" t="s">
        <v>213</v>
      </c>
      <c r="E54" s="33" t="s">
        <v>214</v>
      </c>
      <c r="F54" s="33">
        <v>2</v>
      </c>
      <c r="G54" s="34" t="s">
        <v>138</v>
      </c>
    </row>
    <row r="55" spans="1:7" ht="24" x14ac:dyDescent="0.2">
      <c r="A55" s="36"/>
      <c r="B55" s="85">
        <v>4012</v>
      </c>
      <c r="C55" s="32" t="s">
        <v>215</v>
      </c>
      <c r="E55" s="33" t="s">
        <v>214</v>
      </c>
      <c r="F55" s="33">
        <v>2</v>
      </c>
      <c r="G55" s="34" t="s">
        <v>138</v>
      </c>
    </row>
    <row r="56" spans="1:7" ht="24" x14ac:dyDescent="0.2">
      <c r="A56" s="36"/>
      <c r="B56" s="85">
        <v>4013</v>
      </c>
      <c r="C56" s="32" t="s">
        <v>216</v>
      </c>
      <c r="E56" s="33"/>
      <c r="F56" s="33">
        <v>1</v>
      </c>
      <c r="G56" s="34" t="s">
        <v>146</v>
      </c>
    </row>
    <row r="57" spans="1:7" ht="24" x14ac:dyDescent="0.2">
      <c r="A57" s="36"/>
      <c r="B57" s="85">
        <v>4014</v>
      </c>
      <c r="C57" s="32" t="s">
        <v>217</v>
      </c>
      <c r="E57" s="33"/>
      <c r="F57" s="33">
        <v>1</v>
      </c>
      <c r="G57" s="37" t="s">
        <v>218</v>
      </c>
    </row>
    <row r="58" spans="1:7" ht="24" x14ac:dyDescent="0.2">
      <c r="A58" s="36"/>
      <c r="B58" s="85">
        <v>4015</v>
      </c>
      <c r="C58" s="32" t="s">
        <v>219</v>
      </c>
      <c r="E58" s="33" t="s">
        <v>220</v>
      </c>
      <c r="F58" s="33">
        <v>1</v>
      </c>
      <c r="G58" s="34" t="s">
        <v>146</v>
      </c>
    </row>
    <row r="59" spans="1:7" ht="24" x14ac:dyDescent="0.2">
      <c r="A59" s="36"/>
      <c r="B59" s="85">
        <v>4016</v>
      </c>
      <c r="C59" s="32" t="s">
        <v>221</v>
      </c>
      <c r="E59" s="33" t="s">
        <v>214</v>
      </c>
      <c r="F59" s="33">
        <v>2</v>
      </c>
      <c r="G59" s="34" t="s">
        <v>138</v>
      </c>
    </row>
    <row r="60" spans="1:7" ht="24" x14ac:dyDescent="0.2">
      <c r="A60" s="36"/>
      <c r="B60" s="85">
        <v>4017</v>
      </c>
      <c r="C60" s="32" t="s">
        <v>222</v>
      </c>
      <c r="E60" s="32" t="s">
        <v>223</v>
      </c>
      <c r="F60" s="33">
        <v>6</v>
      </c>
      <c r="G60" s="34" t="s">
        <v>165</v>
      </c>
    </row>
    <row r="61" spans="1:7" ht="24" x14ac:dyDescent="0.2">
      <c r="A61" s="36"/>
      <c r="B61" s="85">
        <v>4018</v>
      </c>
      <c r="C61" s="32" t="s">
        <v>224</v>
      </c>
      <c r="E61" s="33"/>
      <c r="F61" s="33">
        <v>1</v>
      </c>
      <c r="G61" s="34" t="s">
        <v>146</v>
      </c>
    </row>
    <row r="62" spans="1:7" ht="36" x14ac:dyDescent="0.2">
      <c r="A62" s="36"/>
      <c r="B62" s="85">
        <v>4019</v>
      </c>
      <c r="C62" s="32" t="s">
        <v>636</v>
      </c>
      <c r="E62" s="33"/>
      <c r="F62" s="33">
        <v>8</v>
      </c>
      <c r="G62" s="35" t="s">
        <v>225</v>
      </c>
    </row>
    <row r="63" spans="1:7" ht="24" x14ac:dyDescent="0.2">
      <c r="A63" s="36"/>
      <c r="B63" s="85">
        <v>4020</v>
      </c>
      <c r="C63" s="32" t="s">
        <v>226</v>
      </c>
      <c r="E63" s="33"/>
      <c r="F63" s="33">
        <v>2</v>
      </c>
      <c r="G63" s="34" t="s">
        <v>138</v>
      </c>
    </row>
    <row r="64" spans="1:7" ht="24" x14ac:dyDescent="0.2">
      <c r="A64" s="36"/>
      <c r="B64" s="85">
        <v>4021</v>
      </c>
      <c r="C64" s="32" t="s">
        <v>227</v>
      </c>
      <c r="E64" s="33"/>
      <c r="F64" s="33">
        <v>6</v>
      </c>
      <c r="G64" s="34" t="s">
        <v>165</v>
      </c>
    </row>
    <row r="65" spans="1:7" ht="24" x14ac:dyDescent="0.2">
      <c r="A65" s="36"/>
      <c r="B65" s="85">
        <v>4022</v>
      </c>
      <c r="C65" s="32" t="s">
        <v>228</v>
      </c>
      <c r="E65" s="33"/>
      <c r="F65" s="33">
        <v>1</v>
      </c>
      <c r="G65" s="34" t="s">
        <v>146</v>
      </c>
    </row>
    <row r="66" spans="1:7" ht="24" x14ac:dyDescent="0.2">
      <c r="A66" s="36"/>
      <c r="B66" s="85">
        <v>4023</v>
      </c>
      <c r="C66" s="32" t="s">
        <v>229</v>
      </c>
      <c r="E66" s="32" t="s">
        <v>230</v>
      </c>
      <c r="F66" s="33">
        <v>1</v>
      </c>
      <c r="G66" s="34" t="s">
        <v>146</v>
      </c>
    </row>
    <row r="67" spans="1:7" ht="24" x14ac:dyDescent="0.2">
      <c r="A67" s="36"/>
      <c r="B67" s="85">
        <v>4024</v>
      </c>
      <c r="C67" s="32" t="s">
        <v>231</v>
      </c>
      <c r="E67" s="33"/>
      <c r="F67" s="33">
        <v>1</v>
      </c>
      <c r="G67" s="34" t="s">
        <v>146</v>
      </c>
    </row>
    <row r="68" spans="1:7" ht="24" x14ac:dyDescent="0.2">
      <c r="A68" s="36"/>
      <c r="B68" s="85">
        <v>4025</v>
      </c>
      <c r="C68" s="32" t="s">
        <v>232</v>
      </c>
      <c r="E68" s="33"/>
      <c r="F68" s="33">
        <v>1</v>
      </c>
      <c r="G68" s="34" t="s">
        <v>146</v>
      </c>
    </row>
    <row r="69" spans="1:7" ht="24" x14ac:dyDescent="0.2">
      <c r="A69" s="36"/>
      <c r="B69" s="85">
        <v>4026</v>
      </c>
      <c r="C69" s="32" t="s">
        <v>233</v>
      </c>
      <c r="E69" s="33"/>
      <c r="F69" s="33">
        <v>1</v>
      </c>
      <c r="G69" s="34" t="s">
        <v>146</v>
      </c>
    </row>
    <row r="70" spans="1:7" ht="24" x14ac:dyDescent="0.2">
      <c r="A70" s="36"/>
      <c r="B70" s="85">
        <v>4027</v>
      </c>
      <c r="C70" s="32" t="s">
        <v>234</v>
      </c>
      <c r="E70" s="33"/>
      <c r="F70" s="33">
        <v>6</v>
      </c>
      <c r="G70" s="34" t="s">
        <v>165</v>
      </c>
    </row>
    <row r="71" spans="1:7" ht="36" x14ac:dyDescent="0.2">
      <c r="A71" s="36"/>
      <c r="B71" s="85">
        <v>4028</v>
      </c>
      <c r="C71" s="32" t="s">
        <v>235</v>
      </c>
      <c r="E71" s="33"/>
      <c r="F71" s="33">
        <v>10</v>
      </c>
      <c r="G71" s="35" t="s">
        <v>236</v>
      </c>
    </row>
    <row r="72" spans="1:7" ht="24" x14ac:dyDescent="0.2">
      <c r="A72" s="36"/>
      <c r="B72" s="85">
        <v>4029</v>
      </c>
      <c r="C72" s="32" t="s">
        <v>237</v>
      </c>
      <c r="E72" s="33"/>
      <c r="F72" s="33">
        <v>1</v>
      </c>
      <c r="G72" s="34" t="s">
        <v>146</v>
      </c>
    </row>
    <row r="73" spans="1:7" ht="24" x14ac:dyDescent="0.2">
      <c r="A73" s="36"/>
      <c r="B73" s="85">
        <v>4030</v>
      </c>
      <c r="C73" s="32" t="s">
        <v>238</v>
      </c>
      <c r="E73" s="32" t="s">
        <v>239</v>
      </c>
      <c r="F73" s="33">
        <v>2</v>
      </c>
      <c r="G73" s="34" t="s">
        <v>138</v>
      </c>
    </row>
    <row r="74" spans="1:7" ht="24" x14ac:dyDescent="0.2">
      <c r="A74" s="36"/>
      <c r="B74" s="85">
        <v>4031</v>
      </c>
      <c r="C74" s="32" t="s">
        <v>240</v>
      </c>
      <c r="E74" s="33"/>
      <c r="F74" s="33">
        <v>1</v>
      </c>
      <c r="G74" s="34" t="s">
        <v>146</v>
      </c>
    </row>
    <row r="75" spans="1:7" ht="24" x14ac:dyDescent="0.2">
      <c r="A75" s="36"/>
      <c r="B75" s="85">
        <v>4032</v>
      </c>
      <c r="C75" s="32" t="s">
        <v>241</v>
      </c>
      <c r="E75" s="33"/>
      <c r="F75" s="33">
        <v>1</v>
      </c>
      <c r="G75" s="34" t="s">
        <v>146</v>
      </c>
    </row>
    <row r="76" spans="1:7" ht="36" x14ac:dyDescent="0.2">
      <c r="A76" s="36"/>
      <c r="B76" s="85">
        <v>4033</v>
      </c>
      <c r="C76" s="32" t="s">
        <v>242</v>
      </c>
      <c r="E76" s="33"/>
      <c r="F76" s="33">
        <v>11</v>
      </c>
      <c r="G76" s="35" t="s">
        <v>243</v>
      </c>
    </row>
    <row r="77" spans="1:7" ht="16" x14ac:dyDescent="0.2">
      <c r="A77" s="36"/>
      <c r="B77" s="85">
        <v>4034</v>
      </c>
      <c r="C77" s="33" t="s">
        <v>244</v>
      </c>
      <c r="E77" s="33"/>
      <c r="F77" s="33">
        <v>2</v>
      </c>
      <c r="G77" s="34" t="s">
        <v>138</v>
      </c>
    </row>
    <row r="78" spans="1:7" ht="24" x14ac:dyDescent="0.2">
      <c r="A78" s="36"/>
      <c r="B78" s="85">
        <v>4035</v>
      </c>
      <c r="C78" s="32" t="s">
        <v>245</v>
      </c>
      <c r="E78" s="33"/>
      <c r="F78" s="33">
        <v>2</v>
      </c>
      <c r="G78" s="34" t="s">
        <v>138</v>
      </c>
    </row>
    <row r="79" spans="1:7" ht="24" x14ac:dyDescent="0.2">
      <c r="A79" s="36"/>
      <c r="B79" s="85">
        <v>4036</v>
      </c>
      <c r="C79" s="32" t="s">
        <v>632</v>
      </c>
      <c r="E79" s="33"/>
      <c r="F79" s="33">
        <v>100</v>
      </c>
      <c r="G79" s="34" t="s">
        <v>630</v>
      </c>
    </row>
    <row r="80" spans="1:7" ht="24" x14ac:dyDescent="0.2">
      <c r="A80" s="36"/>
      <c r="B80" s="85">
        <v>4037</v>
      </c>
      <c r="C80" s="32" t="s">
        <v>248</v>
      </c>
      <c r="E80" s="33"/>
      <c r="F80" s="33">
        <v>100</v>
      </c>
      <c r="G80" s="34" t="s">
        <v>630</v>
      </c>
    </row>
    <row r="81" spans="1:7" ht="24" x14ac:dyDescent="0.2">
      <c r="A81" s="36"/>
      <c r="B81" s="85">
        <v>4038</v>
      </c>
      <c r="C81" s="32" t="s">
        <v>249</v>
      </c>
      <c r="E81" s="32" t="s">
        <v>250</v>
      </c>
      <c r="F81" s="33">
        <v>3</v>
      </c>
      <c r="G81" s="34" t="s">
        <v>135</v>
      </c>
    </row>
    <row r="82" spans="1:7" ht="24" x14ac:dyDescent="0.2">
      <c r="A82" s="36"/>
      <c r="B82" s="85">
        <v>4039</v>
      </c>
      <c r="C82" s="32" t="s">
        <v>251</v>
      </c>
      <c r="E82" s="32" t="s">
        <v>250</v>
      </c>
      <c r="F82" s="33">
        <v>3</v>
      </c>
      <c r="G82" s="34" t="s">
        <v>135</v>
      </c>
    </row>
    <row r="83" spans="1:7" ht="48" x14ac:dyDescent="0.2">
      <c r="A83" s="36"/>
      <c r="B83" s="85">
        <v>4040</v>
      </c>
      <c r="C83" s="33" t="s">
        <v>252</v>
      </c>
      <c r="E83" s="33"/>
      <c r="F83" s="33">
        <v>21</v>
      </c>
      <c r="G83" s="35" t="s">
        <v>253</v>
      </c>
    </row>
    <row r="84" spans="1:7" ht="36" x14ac:dyDescent="0.2">
      <c r="A84" s="36"/>
      <c r="B84" s="85">
        <v>4041</v>
      </c>
      <c r="C84" s="32" t="s">
        <v>646</v>
      </c>
      <c r="E84" s="33"/>
      <c r="F84" s="33">
        <v>2</v>
      </c>
      <c r="G84" s="35" t="s">
        <v>138</v>
      </c>
    </row>
    <row r="85" spans="1:7" ht="16" x14ac:dyDescent="0.2">
      <c r="A85" s="36"/>
      <c r="B85" s="85">
        <v>4042</v>
      </c>
      <c r="C85" s="33" t="s">
        <v>254</v>
      </c>
      <c r="E85" s="33"/>
      <c r="F85" s="33" t="s">
        <v>246</v>
      </c>
      <c r="G85" s="34" t="s">
        <v>255</v>
      </c>
    </row>
    <row r="86" spans="1:7" ht="16" x14ac:dyDescent="0.2">
      <c r="A86" s="36"/>
      <c r="B86" s="85">
        <v>4043</v>
      </c>
      <c r="C86" s="33" t="s">
        <v>256</v>
      </c>
      <c r="E86" s="33"/>
      <c r="F86" s="33" t="s">
        <v>246</v>
      </c>
      <c r="G86" s="34" t="s">
        <v>255</v>
      </c>
    </row>
    <row r="87" spans="1:7" ht="24" x14ac:dyDescent="0.2">
      <c r="A87" s="36"/>
      <c r="B87" s="85">
        <v>4044</v>
      </c>
      <c r="C87" s="32" t="s">
        <v>257</v>
      </c>
      <c r="E87" s="33"/>
      <c r="F87" s="33" t="s">
        <v>258</v>
      </c>
      <c r="G87" s="35" t="s">
        <v>259</v>
      </c>
    </row>
    <row r="88" spans="1:7" ht="36" x14ac:dyDescent="0.2">
      <c r="A88" s="36"/>
      <c r="B88" s="85">
        <v>4045</v>
      </c>
      <c r="C88" s="32" t="s">
        <v>260</v>
      </c>
      <c r="E88" s="33"/>
      <c r="F88" s="33">
        <v>37</v>
      </c>
      <c r="G88" s="35" t="s">
        <v>261</v>
      </c>
    </row>
    <row r="89" spans="1:7" ht="36" x14ac:dyDescent="0.2">
      <c r="A89" s="36"/>
      <c r="B89" s="85">
        <v>4046</v>
      </c>
      <c r="C89" s="32" t="s">
        <v>262</v>
      </c>
      <c r="E89" s="33"/>
      <c r="F89" s="33" t="s">
        <v>263</v>
      </c>
      <c r="G89" s="34" t="s">
        <v>255</v>
      </c>
    </row>
    <row r="90" spans="1:7" ht="36" x14ac:dyDescent="0.2">
      <c r="A90" s="36"/>
      <c r="B90" s="85">
        <v>4047</v>
      </c>
      <c r="C90" s="32" t="s">
        <v>264</v>
      </c>
      <c r="E90" s="33"/>
      <c r="F90" s="33" t="s">
        <v>265</v>
      </c>
      <c r="G90" s="34" t="s">
        <v>150</v>
      </c>
    </row>
    <row r="91" spans="1:7" ht="24" x14ac:dyDescent="0.2">
      <c r="A91" s="36"/>
      <c r="B91" s="85">
        <v>4048</v>
      </c>
      <c r="C91" s="32" t="s">
        <v>266</v>
      </c>
      <c r="E91" s="33"/>
      <c r="F91" s="33" t="s">
        <v>246</v>
      </c>
      <c r="G91" s="34" t="s">
        <v>180</v>
      </c>
    </row>
    <row r="92" spans="1:7" ht="24" x14ac:dyDescent="0.2">
      <c r="A92" s="36"/>
      <c r="B92" s="85">
        <v>4049</v>
      </c>
      <c r="C92" s="32" t="s">
        <v>267</v>
      </c>
      <c r="E92" s="33"/>
      <c r="F92" s="33" t="s">
        <v>263</v>
      </c>
      <c r="G92" s="34" t="s">
        <v>255</v>
      </c>
    </row>
    <row r="93" spans="1:7" ht="48" x14ac:dyDescent="0.2">
      <c r="A93" s="36"/>
      <c r="B93" s="85">
        <v>4050</v>
      </c>
      <c r="C93" s="32" t="s">
        <v>268</v>
      </c>
      <c r="E93" s="32" t="s">
        <v>269</v>
      </c>
      <c r="F93" s="33">
        <v>3</v>
      </c>
      <c r="G93" s="35" t="s">
        <v>270</v>
      </c>
    </row>
    <row r="94" spans="1:7" ht="48" x14ac:dyDescent="0.2">
      <c r="A94" s="36"/>
      <c r="B94" s="85">
        <v>4051</v>
      </c>
      <c r="C94" s="32" t="s">
        <v>637</v>
      </c>
      <c r="E94" s="32" t="s">
        <v>638</v>
      </c>
      <c r="F94" s="33">
        <v>2</v>
      </c>
      <c r="G94" s="35" t="s">
        <v>138</v>
      </c>
    </row>
    <row r="95" spans="1:7" ht="16" x14ac:dyDescent="0.2">
      <c r="A95" s="36"/>
      <c r="B95" s="85">
        <v>4052</v>
      </c>
      <c r="C95" s="32" t="s">
        <v>271</v>
      </c>
      <c r="E95" s="32" t="s">
        <v>272</v>
      </c>
      <c r="F95" s="33">
        <v>1</v>
      </c>
      <c r="G95" s="35" t="s">
        <v>146</v>
      </c>
    </row>
    <row r="96" spans="1:7" ht="24" x14ac:dyDescent="0.2">
      <c r="A96" s="36"/>
      <c r="B96" s="85">
        <v>4053</v>
      </c>
      <c r="C96" s="32" t="s">
        <v>273</v>
      </c>
      <c r="E96" s="38" t="s">
        <v>274</v>
      </c>
      <c r="F96" s="33">
        <v>1</v>
      </c>
      <c r="G96" s="35" t="s">
        <v>146</v>
      </c>
    </row>
    <row r="97" spans="1:7" ht="16" x14ac:dyDescent="0.2">
      <c r="A97" s="36"/>
      <c r="B97" s="85">
        <v>4054</v>
      </c>
      <c r="C97" s="32" t="s">
        <v>275</v>
      </c>
      <c r="E97" s="38" t="s">
        <v>276</v>
      </c>
      <c r="F97" s="33">
        <v>1</v>
      </c>
      <c r="G97" s="35" t="s">
        <v>146</v>
      </c>
    </row>
    <row r="98" spans="1:7" ht="36" x14ac:dyDescent="0.2">
      <c r="A98" s="36"/>
      <c r="B98" s="85">
        <v>4055</v>
      </c>
      <c r="C98" s="32" t="s">
        <v>639</v>
      </c>
      <c r="E98" s="38" t="s">
        <v>640</v>
      </c>
      <c r="F98" s="33">
        <v>2</v>
      </c>
      <c r="G98" s="35" t="s">
        <v>138</v>
      </c>
    </row>
    <row r="99" spans="1:7" ht="60" x14ac:dyDescent="0.2">
      <c r="A99" s="36"/>
      <c r="B99" s="85">
        <v>4056</v>
      </c>
      <c r="C99" s="32" t="s">
        <v>729</v>
      </c>
      <c r="E99" s="228" t="s">
        <v>736</v>
      </c>
      <c r="F99" s="33">
        <v>1</v>
      </c>
      <c r="G99" s="35" t="s">
        <v>146</v>
      </c>
    </row>
    <row r="100" spans="1:7" ht="24" x14ac:dyDescent="0.2">
      <c r="A100" s="36"/>
      <c r="B100" s="85">
        <v>4501</v>
      </c>
      <c r="C100" s="32" t="s">
        <v>277</v>
      </c>
      <c r="E100" s="33"/>
      <c r="F100" s="33">
        <v>1</v>
      </c>
      <c r="G100" s="34" t="s">
        <v>146</v>
      </c>
    </row>
    <row r="101" spans="1:7" ht="24" x14ac:dyDescent="0.2">
      <c r="A101" s="36"/>
      <c r="B101" s="85">
        <v>4502</v>
      </c>
      <c r="C101" s="32" t="s">
        <v>278</v>
      </c>
      <c r="E101" s="33"/>
      <c r="F101" s="33">
        <v>1</v>
      </c>
      <c r="G101" s="34" t="s">
        <v>146</v>
      </c>
    </row>
    <row r="102" spans="1:7" ht="24" x14ac:dyDescent="0.2">
      <c r="A102" s="36"/>
      <c r="B102" s="85">
        <v>4503</v>
      </c>
      <c r="C102" s="32" t="s">
        <v>279</v>
      </c>
      <c r="E102" s="33"/>
      <c r="F102" s="33">
        <v>1</v>
      </c>
      <c r="G102" s="34" t="s">
        <v>146</v>
      </c>
    </row>
    <row r="103" spans="1:7" ht="24" x14ac:dyDescent="0.2">
      <c r="A103" s="36"/>
      <c r="B103" s="85">
        <v>4504</v>
      </c>
      <c r="C103" s="32" t="s">
        <v>280</v>
      </c>
      <c r="E103" s="33"/>
      <c r="F103" s="33">
        <v>1</v>
      </c>
      <c r="G103" s="34" t="s">
        <v>146</v>
      </c>
    </row>
    <row r="104" spans="1:7" ht="24" x14ac:dyDescent="0.2">
      <c r="A104" s="36"/>
      <c r="B104" s="85">
        <v>4505</v>
      </c>
      <c r="C104" s="32" t="s">
        <v>281</v>
      </c>
      <c r="E104" s="33"/>
      <c r="F104" s="33">
        <v>1</v>
      </c>
      <c r="G104" s="34" t="s">
        <v>146</v>
      </c>
    </row>
    <row r="105" spans="1:7" ht="24" x14ac:dyDescent="0.2">
      <c r="A105" s="36"/>
      <c r="B105" s="85">
        <v>4506</v>
      </c>
      <c r="C105" s="32" t="s">
        <v>282</v>
      </c>
      <c r="E105" s="33"/>
      <c r="F105" s="33">
        <v>1</v>
      </c>
      <c r="G105" s="34" t="s">
        <v>146</v>
      </c>
    </row>
    <row r="106" spans="1:7" ht="24" x14ac:dyDescent="0.2">
      <c r="A106" s="36"/>
      <c r="B106" s="85">
        <v>4507</v>
      </c>
      <c r="C106" s="32" t="s">
        <v>283</v>
      </c>
      <c r="E106" s="33"/>
      <c r="F106" s="33">
        <v>1</v>
      </c>
      <c r="G106" s="34" t="s">
        <v>146</v>
      </c>
    </row>
    <row r="107" spans="1:7" ht="24" x14ac:dyDescent="0.2">
      <c r="A107" s="36"/>
      <c r="B107" s="85">
        <v>4508</v>
      </c>
      <c r="C107" s="32" t="s">
        <v>284</v>
      </c>
      <c r="E107" s="33"/>
      <c r="F107" s="33">
        <v>1</v>
      </c>
      <c r="G107" s="34" t="s">
        <v>146</v>
      </c>
    </row>
    <row r="108" spans="1:7" ht="48" x14ac:dyDescent="0.2">
      <c r="A108" s="36"/>
      <c r="B108" s="85">
        <v>4509</v>
      </c>
      <c r="C108" s="32" t="s">
        <v>285</v>
      </c>
      <c r="E108" s="33"/>
      <c r="F108" s="33">
        <v>1</v>
      </c>
      <c r="G108" s="34" t="s">
        <v>146</v>
      </c>
    </row>
    <row r="109" spans="1:7" ht="36" x14ac:dyDescent="0.2">
      <c r="A109" s="36"/>
      <c r="B109" s="85">
        <v>4510</v>
      </c>
      <c r="C109" s="32" t="s">
        <v>645</v>
      </c>
      <c r="E109" s="33"/>
      <c r="F109" s="33">
        <v>1</v>
      </c>
      <c r="G109" s="34" t="s">
        <v>146</v>
      </c>
    </row>
    <row r="110" spans="1:7" ht="36" x14ac:dyDescent="0.2">
      <c r="A110" s="36"/>
      <c r="B110" s="85">
        <v>4511</v>
      </c>
      <c r="C110" s="32" t="s">
        <v>645</v>
      </c>
      <c r="E110" s="33"/>
      <c r="F110" s="33">
        <v>1</v>
      </c>
      <c r="G110" s="34" t="s">
        <v>146</v>
      </c>
    </row>
    <row r="111" spans="1:7" ht="24" x14ac:dyDescent="0.2">
      <c r="A111" s="36"/>
      <c r="B111" s="85">
        <v>5001</v>
      </c>
      <c r="C111" s="32" t="s">
        <v>286</v>
      </c>
      <c r="E111" s="33"/>
      <c r="F111" s="33">
        <v>2</v>
      </c>
      <c r="G111" s="34" t="s">
        <v>138</v>
      </c>
    </row>
    <row r="112" spans="1:7" ht="24" x14ac:dyDescent="0.2">
      <c r="A112" s="36"/>
      <c r="B112" s="85">
        <v>5002</v>
      </c>
      <c r="C112" s="32" t="s">
        <v>287</v>
      </c>
      <c r="E112" s="39" t="s">
        <v>288</v>
      </c>
      <c r="F112" s="33">
        <v>1</v>
      </c>
      <c r="G112" s="34" t="s">
        <v>146</v>
      </c>
    </row>
    <row r="113" spans="1:7" ht="60" x14ac:dyDescent="0.2">
      <c r="A113" s="36"/>
      <c r="B113" s="85">
        <v>5003</v>
      </c>
      <c r="C113" s="32" t="s">
        <v>289</v>
      </c>
      <c r="E113" s="32" t="s">
        <v>290</v>
      </c>
      <c r="F113" s="33">
        <v>1</v>
      </c>
      <c r="G113" s="34" t="s">
        <v>146</v>
      </c>
    </row>
    <row r="114" spans="1:7" ht="60" x14ac:dyDescent="0.2">
      <c r="A114" s="36"/>
      <c r="B114" s="85">
        <v>5004</v>
      </c>
      <c r="C114" s="32" t="s">
        <v>291</v>
      </c>
      <c r="E114" s="32" t="s">
        <v>292</v>
      </c>
      <c r="F114" s="33">
        <v>2</v>
      </c>
      <c r="G114" s="34" t="s">
        <v>138</v>
      </c>
    </row>
    <row r="115" spans="1:7" ht="36" x14ac:dyDescent="0.2">
      <c r="A115" s="36"/>
      <c r="B115" s="85">
        <v>5005</v>
      </c>
      <c r="C115" s="33" t="s">
        <v>293</v>
      </c>
      <c r="E115" s="32" t="s">
        <v>294</v>
      </c>
      <c r="F115" s="33">
        <v>14</v>
      </c>
      <c r="G115" s="35" t="s">
        <v>295</v>
      </c>
    </row>
    <row r="116" spans="1:7" ht="36" x14ac:dyDescent="0.2">
      <c r="A116" s="36"/>
      <c r="B116" s="85">
        <v>5006</v>
      </c>
      <c r="C116" s="33" t="s">
        <v>296</v>
      </c>
      <c r="E116" s="32" t="s">
        <v>294</v>
      </c>
      <c r="F116" s="33">
        <v>12</v>
      </c>
      <c r="G116" s="35" t="s">
        <v>297</v>
      </c>
    </row>
    <row r="117" spans="1:7" ht="36" x14ac:dyDescent="0.2">
      <c r="A117" s="36"/>
      <c r="B117" s="85">
        <v>5007</v>
      </c>
      <c r="C117" s="33" t="s">
        <v>298</v>
      </c>
      <c r="E117" s="32" t="s">
        <v>294</v>
      </c>
      <c r="F117" s="33">
        <v>4</v>
      </c>
      <c r="G117" s="34" t="s">
        <v>150</v>
      </c>
    </row>
    <row r="118" spans="1:7" ht="24" x14ac:dyDescent="0.2">
      <c r="A118" s="36"/>
      <c r="B118" s="85">
        <v>5008</v>
      </c>
      <c r="C118" s="32" t="s">
        <v>299</v>
      </c>
      <c r="E118" s="33"/>
      <c r="F118" s="33">
        <v>1</v>
      </c>
      <c r="G118" s="34" t="s">
        <v>146</v>
      </c>
    </row>
    <row r="119" spans="1:7" ht="36" x14ac:dyDescent="0.2">
      <c r="A119" s="36"/>
      <c r="B119" s="85">
        <v>5009</v>
      </c>
      <c r="C119" s="32" t="s">
        <v>300</v>
      </c>
      <c r="E119" s="33"/>
      <c r="F119" s="33">
        <v>2</v>
      </c>
      <c r="G119" s="35" t="s">
        <v>170</v>
      </c>
    </row>
    <row r="120" spans="1:7" ht="24" x14ac:dyDescent="0.2">
      <c r="A120" s="36"/>
      <c r="B120" s="85">
        <v>5010</v>
      </c>
      <c r="C120" s="32" t="s">
        <v>301</v>
      </c>
      <c r="E120" s="33"/>
      <c r="F120" s="33">
        <v>8</v>
      </c>
      <c r="G120" s="34" t="s">
        <v>302</v>
      </c>
    </row>
    <row r="121" spans="1:7" ht="48" x14ac:dyDescent="0.2">
      <c r="A121" s="36"/>
      <c r="B121" s="85">
        <v>5011</v>
      </c>
      <c r="C121" s="32" t="s">
        <v>303</v>
      </c>
      <c r="E121" s="33"/>
      <c r="F121" s="33">
        <v>32</v>
      </c>
      <c r="G121" s="35" t="s">
        <v>304</v>
      </c>
    </row>
    <row r="122" spans="1:7" ht="36" x14ac:dyDescent="0.2">
      <c r="A122" s="36"/>
      <c r="B122" s="85">
        <v>5012</v>
      </c>
      <c r="C122" s="32" t="s">
        <v>305</v>
      </c>
      <c r="E122" s="33"/>
      <c r="F122" s="33">
        <v>18</v>
      </c>
      <c r="G122" s="35" t="s">
        <v>306</v>
      </c>
    </row>
    <row r="123" spans="1:7" ht="16" x14ac:dyDescent="0.2">
      <c r="A123" s="36"/>
      <c r="B123" s="85">
        <v>5013</v>
      </c>
      <c r="C123" s="33" t="s">
        <v>307</v>
      </c>
      <c r="E123" s="33"/>
      <c r="F123" s="33">
        <v>5</v>
      </c>
      <c r="G123" s="34" t="s">
        <v>255</v>
      </c>
    </row>
    <row r="124" spans="1:7" ht="16" x14ac:dyDescent="0.2">
      <c r="A124" s="36"/>
      <c r="B124" s="85">
        <v>5014</v>
      </c>
      <c r="C124" s="33" t="s">
        <v>308</v>
      </c>
      <c r="E124" s="33"/>
      <c r="F124" s="33">
        <v>15</v>
      </c>
      <c r="G124" s="34" t="s">
        <v>309</v>
      </c>
    </row>
    <row r="125" spans="1:7" ht="48" x14ac:dyDescent="0.2">
      <c r="A125" s="36"/>
      <c r="B125" s="85">
        <v>5015</v>
      </c>
      <c r="C125" s="33" t="s">
        <v>310</v>
      </c>
      <c r="E125" s="33"/>
      <c r="F125" s="33">
        <v>11</v>
      </c>
      <c r="G125" s="35" t="s">
        <v>311</v>
      </c>
    </row>
    <row r="126" spans="1:7" ht="24" x14ac:dyDescent="0.2">
      <c r="A126" s="36"/>
      <c r="B126" s="85">
        <v>5016</v>
      </c>
      <c r="C126" s="32" t="s">
        <v>312</v>
      </c>
      <c r="E126" s="33"/>
      <c r="F126" s="33">
        <v>10</v>
      </c>
      <c r="G126" s="34" t="s">
        <v>180</v>
      </c>
    </row>
    <row r="127" spans="1:7" ht="24" x14ac:dyDescent="0.2">
      <c r="A127" s="36"/>
      <c r="B127" s="85">
        <v>5017</v>
      </c>
      <c r="C127" s="32" t="s">
        <v>313</v>
      </c>
      <c r="E127" s="33"/>
      <c r="F127" s="33">
        <v>3</v>
      </c>
      <c r="G127" s="34" t="s">
        <v>135</v>
      </c>
    </row>
    <row r="128" spans="1:7" ht="24" x14ac:dyDescent="0.2">
      <c r="A128" s="36"/>
      <c r="B128" s="85">
        <v>5018</v>
      </c>
      <c r="C128" s="32" t="s">
        <v>314</v>
      </c>
      <c r="E128" s="33"/>
      <c r="F128" s="33">
        <v>1</v>
      </c>
      <c r="G128" s="34" t="s">
        <v>315</v>
      </c>
    </row>
    <row r="129" spans="1:7" ht="24" x14ac:dyDescent="0.2">
      <c r="A129" s="36"/>
      <c r="B129" s="85">
        <v>5019</v>
      </c>
      <c r="C129" s="32" t="s">
        <v>316</v>
      </c>
      <c r="E129" s="33"/>
      <c r="F129" s="33">
        <v>2</v>
      </c>
      <c r="G129" s="34" t="s">
        <v>138</v>
      </c>
    </row>
    <row r="130" spans="1:7" ht="24" x14ac:dyDescent="0.2">
      <c r="A130" s="36"/>
      <c r="B130" s="85">
        <v>5020</v>
      </c>
      <c r="C130" s="32" t="s">
        <v>317</v>
      </c>
      <c r="E130" s="33"/>
      <c r="F130" s="33">
        <v>1</v>
      </c>
      <c r="G130" s="34" t="s">
        <v>146</v>
      </c>
    </row>
    <row r="131" spans="1:7" ht="24" x14ac:dyDescent="0.2">
      <c r="A131" s="36"/>
      <c r="B131" s="85">
        <v>5021</v>
      </c>
      <c r="C131" s="32" t="s">
        <v>318</v>
      </c>
      <c r="E131" s="33"/>
      <c r="F131" s="33" t="s">
        <v>246</v>
      </c>
      <c r="G131" s="34" t="s">
        <v>319</v>
      </c>
    </row>
    <row r="132" spans="1:7" ht="24" x14ac:dyDescent="0.2">
      <c r="A132" s="36"/>
      <c r="B132" s="85">
        <v>5022</v>
      </c>
      <c r="C132" s="32" t="s">
        <v>320</v>
      </c>
      <c r="E132" s="33"/>
      <c r="F132" s="33" t="s">
        <v>246</v>
      </c>
      <c r="G132" s="34" t="s">
        <v>319</v>
      </c>
    </row>
    <row r="133" spans="1:7" ht="24" x14ac:dyDescent="0.2">
      <c r="A133" s="36"/>
      <c r="B133" s="85">
        <v>5023</v>
      </c>
      <c r="C133" s="32" t="s">
        <v>321</v>
      </c>
      <c r="E133" s="33"/>
      <c r="F133" s="33" t="s">
        <v>246</v>
      </c>
      <c r="G133" s="34" t="s">
        <v>319</v>
      </c>
    </row>
    <row r="134" spans="1:7" ht="60" x14ac:dyDescent="0.2">
      <c r="A134" s="36"/>
      <c r="B134" s="85">
        <v>5024</v>
      </c>
      <c r="C134" s="33" t="s">
        <v>322</v>
      </c>
      <c r="E134" s="32" t="s">
        <v>323</v>
      </c>
      <c r="F134" s="33">
        <v>6</v>
      </c>
      <c r="G134" s="34" t="s">
        <v>165</v>
      </c>
    </row>
    <row r="135" spans="1:7" ht="60" x14ac:dyDescent="0.2">
      <c r="A135" s="36"/>
      <c r="B135" s="85">
        <v>5025</v>
      </c>
      <c r="C135" s="33" t="s">
        <v>324</v>
      </c>
      <c r="E135" s="32" t="s">
        <v>325</v>
      </c>
      <c r="F135" s="33" t="s">
        <v>326</v>
      </c>
      <c r="G135" s="34" t="s">
        <v>135</v>
      </c>
    </row>
    <row r="136" spans="1:7" ht="48" x14ac:dyDescent="0.2">
      <c r="A136" s="36"/>
      <c r="B136" s="85">
        <v>5026</v>
      </c>
      <c r="C136" s="32" t="s">
        <v>327</v>
      </c>
      <c r="E136" s="32" t="s">
        <v>328</v>
      </c>
      <c r="F136" s="33">
        <v>13</v>
      </c>
      <c r="G136" s="35" t="s">
        <v>329</v>
      </c>
    </row>
    <row r="137" spans="1:7" ht="48" x14ac:dyDescent="0.2">
      <c r="A137" s="36"/>
      <c r="B137" s="85">
        <v>5027</v>
      </c>
      <c r="C137" s="32" t="s">
        <v>330</v>
      </c>
      <c r="E137" s="32" t="s">
        <v>331</v>
      </c>
      <c r="F137" s="33">
        <v>12</v>
      </c>
      <c r="G137" s="35" t="s">
        <v>332</v>
      </c>
    </row>
    <row r="138" spans="1:7" ht="24" x14ac:dyDescent="0.2">
      <c r="A138" s="36"/>
      <c r="B138" s="85">
        <v>5028</v>
      </c>
      <c r="C138" s="32" t="s">
        <v>333</v>
      </c>
      <c r="E138" s="33"/>
      <c r="F138" s="33">
        <v>2</v>
      </c>
      <c r="G138" s="34" t="s">
        <v>138</v>
      </c>
    </row>
    <row r="139" spans="1:7" ht="24" x14ac:dyDescent="0.2">
      <c r="A139" s="36"/>
      <c r="B139" s="85">
        <v>5029</v>
      </c>
      <c r="C139" s="32" t="s">
        <v>334</v>
      </c>
      <c r="E139" s="33"/>
      <c r="F139" s="33">
        <v>2</v>
      </c>
      <c r="G139" s="34" t="s">
        <v>138</v>
      </c>
    </row>
    <row r="140" spans="1:7" ht="24" x14ac:dyDescent="0.2">
      <c r="A140" s="36"/>
      <c r="B140" s="85">
        <v>5030</v>
      </c>
      <c r="C140" s="32" t="s">
        <v>335</v>
      </c>
      <c r="E140" s="33"/>
      <c r="F140" s="33">
        <v>2</v>
      </c>
      <c r="G140" s="34" t="s">
        <v>138</v>
      </c>
    </row>
    <row r="141" spans="1:7" ht="24" x14ac:dyDescent="0.2">
      <c r="A141" s="36"/>
      <c r="B141" s="85">
        <v>5031</v>
      </c>
      <c r="C141" s="32" t="s">
        <v>336</v>
      </c>
      <c r="E141" s="33"/>
      <c r="F141" s="33" t="s">
        <v>246</v>
      </c>
      <c r="G141" s="34" t="s">
        <v>247</v>
      </c>
    </row>
    <row r="142" spans="1:7" ht="16" x14ac:dyDescent="0.2">
      <c r="A142" s="36"/>
      <c r="B142" s="85">
        <v>5032</v>
      </c>
      <c r="C142" s="32" t="s">
        <v>337</v>
      </c>
      <c r="E142" s="33"/>
      <c r="F142" s="33">
        <v>3</v>
      </c>
      <c r="G142" s="34" t="s">
        <v>135</v>
      </c>
    </row>
    <row r="143" spans="1:7" ht="36" x14ac:dyDescent="0.2">
      <c r="A143" s="36"/>
      <c r="B143" s="85">
        <v>5033</v>
      </c>
      <c r="C143" s="32" t="s">
        <v>338</v>
      </c>
      <c r="E143" s="33"/>
      <c r="F143" s="33">
        <v>1</v>
      </c>
      <c r="G143" s="34" t="s">
        <v>146</v>
      </c>
    </row>
    <row r="144" spans="1:7" ht="16" x14ac:dyDescent="0.2">
      <c r="A144" s="36"/>
      <c r="B144" s="85">
        <v>5034</v>
      </c>
      <c r="C144" s="32" t="s">
        <v>712</v>
      </c>
      <c r="E144" s="33"/>
      <c r="F144" s="33" t="s">
        <v>545</v>
      </c>
      <c r="G144" s="34" t="s">
        <v>720</v>
      </c>
    </row>
    <row r="145" spans="1:7" ht="36" x14ac:dyDescent="0.2">
      <c r="A145" s="36"/>
      <c r="B145" s="85">
        <v>6001</v>
      </c>
      <c r="C145" s="32" t="s">
        <v>339</v>
      </c>
      <c r="E145" s="32" t="s">
        <v>340</v>
      </c>
      <c r="F145" s="33">
        <v>3</v>
      </c>
      <c r="G145" s="34" t="s">
        <v>135</v>
      </c>
    </row>
    <row r="146" spans="1:7" ht="36" x14ac:dyDescent="0.2">
      <c r="A146" s="36"/>
      <c r="B146" s="85">
        <v>6002</v>
      </c>
      <c r="C146" s="32" t="s">
        <v>341</v>
      </c>
      <c r="E146" s="32" t="s">
        <v>641</v>
      </c>
      <c r="F146" s="33">
        <v>9</v>
      </c>
      <c r="G146" s="34" t="s">
        <v>342</v>
      </c>
    </row>
    <row r="147" spans="1:7" ht="16" x14ac:dyDescent="0.2">
      <c r="A147" s="36"/>
      <c r="B147" s="85">
        <v>6003</v>
      </c>
      <c r="C147" s="33" t="s">
        <v>343</v>
      </c>
      <c r="E147" s="33"/>
      <c r="F147" s="33">
        <v>10</v>
      </c>
      <c r="G147" s="34" t="s">
        <v>180</v>
      </c>
    </row>
    <row r="148" spans="1:7" ht="60" x14ac:dyDescent="0.2">
      <c r="A148" s="36"/>
      <c r="B148" s="85">
        <v>6004</v>
      </c>
      <c r="C148" s="32" t="s">
        <v>344</v>
      </c>
      <c r="E148" s="32" t="s">
        <v>345</v>
      </c>
      <c r="F148" s="33">
        <v>11</v>
      </c>
      <c r="G148" s="34" t="s">
        <v>346</v>
      </c>
    </row>
    <row r="149" spans="1:7" ht="16" x14ac:dyDescent="0.2">
      <c r="A149" s="36"/>
      <c r="B149" s="85">
        <v>6005</v>
      </c>
      <c r="C149" s="33" t="s">
        <v>347</v>
      </c>
      <c r="E149" s="33"/>
      <c r="F149" s="33" t="s">
        <v>348</v>
      </c>
      <c r="G149" s="34" t="s">
        <v>194</v>
      </c>
    </row>
    <row r="150" spans="1:7" ht="36" x14ac:dyDescent="0.2">
      <c r="A150" s="36"/>
      <c r="B150" s="85">
        <v>6006</v>
      </c>
      <c r="C150" s="32" t="s">
        <v>349</v>
      </c>
      <c r="E150" s="33"/>
      <c r="F150" s="33">
        <v>60</v>
      </c>
      <c r="G150" s="35" t="s">
        <v>701</v>
      </c>
    </row>
    <row r="151" spans="1:7" ht="24" x14ac:dyDescent="0.2">
      <c r="A151" s="36"/>
      <c r="B151" s="85">
        <v>6007</v>
      </c>
      <c r="C151" s="33" t="s">
        <v>350</v>
      </c>
      <c r="E151" s="33"/>
      <c r="F151" s="33">
        <v>14</v>
      </c>
      <c r="G151" s="35" t="s">
        <v>351</v>
      </c>
    </row>
    <row r="152" spans="1:7" ht="16" x14ac:dyDescent="0.2">
      <c r="A152" s="36"/>
      <c r="B152" s="85">
        <v>6008</v>
      </c>
      <c r="C152" s="33" t="s">
        <v>352</v>
      </c>
      <c r="E152" s="33"/>
      <c r="F152" s="33" t="s">
        <v>246</v>
      </c>
      <c r="G152" s="34" t="s">
        <v>180</v>
      </c>
    </row>
    <row r="153" spans="1:7" ht="16" x14ac:dyDescent="0.2">
      <c r="A153" s="36"/>
      <c r="B153" s="85">
        <v>6009</v>
      </c>
      <c r="C153" s="33" t="s">
        <v>353</v>
      </c>
      <c r="E153" s="33"/>
      <c r="F153" s="33" t="s">
        <v>246</v>
      </c>
      <c r="G153" s="34" t="s">
        <v>180</v>
      </c>
    </row>
    <row r="154" spans="1:7" ht="48" x14ac:dyDescent="0.2">
      <c r="A154" s="36"/>
      <c r="B154" s="85">
        <v>6010</v>
      </c>
      <c r="C154" s="32" t="s">
        <v>354</v>
      </c>
      <c r="E154" s="32" t="s">
        <v>702</v>
      </c>
      <c r="F154" s="33">
        <v>1</v>
      </c>
      <c r="G154" s="34" t="s">
        <v>355</v>
      </c>
    </row>
    <row r="155" spans="1:7" ht="48" x14ac:dyDescent="0.2">
      <c r="A155" s="36"/>
      <c r="B155" s="85">
        <v>6011</v>
      </c>
      <c r="C155" s="32" t="s">
        <v>356</v>
      </c>
      <c r="E155" s="32" t="s">
        <v>357</v>
      </c>
      <c r="F155" s="33">
        <v>1</v>
      </c>
      <c r="G155" s="34" t="s">
        <v>146</v>
      </c>
    </row>
    <row r="156" spans="1:7" ht="48" x14ac:dyDescent="0.2">
      <c r="A156" s="36"/>
      <c r="B156" s="85">
        <v>6012</v>
      </c>
      <c r="C156" s="32" t="s">
        <v>358</v>
      </c>
      <c r="E156" s="32"/>
      <c r="F156" s="33" t="s">
        <v>359</v>
      </c>
      <c r="G156" s="34" t="s">
        <v>360</v>
      </c>
    </row>
    <row r="157" spans="1:7" ht="36" x14ac:dyDescent="0.2">
      <c r="A157" s="36"/>
      <c r="B157" s="85">
        <v>6013</v>
      </c>
      <c r="C157" s="32" t="s">
        <v>361</v>
      </c>
      <c r="E157" s="32"/>
      <c r="F157" s="33">
        <v>3</v>
      </c>
      <c r="G157" s="34" t="s">
        <v>135</v>
      </c>
    </row>
    <row r="158" spans="1:7" ht="36" x14ac:dyDescent="0.2">
      <c r="A158" s="36"/>
      <c r="B158" s="85">
        <v>6014</v>
      </c>
      <c r="C158" s="32" t="s">
        <v>362</v>
      </c>
      <c r="E158" s="32"/>
      <c r="F158" s="33">
        <v>3</v>
      </c>
      <c r="G158" s="34" t="s">
        <v>135</v>
      </c>
    </row>
    <row r="159" spans="1:7" ht="36" x14ac:dyDescent="0.2">
      <c r="A159" s="36"/>
      <c r="B159" s="85">
        <v>6015</v>
      </c>
      <c r="C159" s="32" t="s">
        <v>363</v>
      </c>
      <c r="E159" s="32"/>
      <c r="F159" s="33">
        <v>2</v>
      </c>
      <c r="G159" s="34" t="s">
        <v>138</v>
      </c>
    </row>
    <row r="160" spans="1:7" ht="24" x14ac:dyDescent="0.2">
      <c r="A160" s="36"/>
      <c r="B160" s="85">
        <v>6016</v>
      </c>
      <c r="C160" s="32" t="s">
        <v>642</v>
      </c>
      <c r="E160" s="32"/>
      <c r="F160" s="33">
        <v>4</v>
      </c>
      <c r="G160" s="34" t="s">
        <v>150</v>
      </c>
    </row>
    <row r="161" spans="1:7" ht="24" x14ac:dyDescent="0.2">
      <c r="A161" s="36"/>
      <c r="B161" s="85">
        <v>6017</v>
      </c>
      <c r="C161" s="32" t="s">
        <v>643</v>
      </c>
      <c r="E161" s="32"/>
      <c r="F161" s="33">
        <v>4</v>
      </c>
      <c r="G161" s="34" t="s">
        <v>150</v>
      </c>
    </row>
    <row r="162" spans="1:7" ht="24" x14ac:dyDescent="0.2">
      <c r="A162" s="36"/>
      <c r="B162" s="85">
        <v>6018</v>
      </c>
      <c r="C162" s="32" t="s">
        <v>644</v>
      </c>
      <c r="E162" s="32"/>
      <c r="F162" s="33">
        <v>4</v>
      </c>
      <c r="G162" s="34" t="s">
        <v>150</v>
      </c>
    </row>
    <row r="163" spans="1:7" ht="77" x14ac:dyDescent="0.2">
      <c r="A163" s="36"/>
      <c r="B163" s="85">
        <v>6019</v>
      </c>
      <c r="C163" s="32" t="s">
        <v>680</v>
      </c>
      <c r="E163" s="91" t="s">
        <v>703</v>
      </c>
      <c r="F163" s="33">
        <v>3</v>
      </c>
      <c r="G163" s="34" t="s">
        <v>135</v>
      </c>
    </row>
    <row r="164" spans="1:7" ht="16" x14ac:dyDescent="0.2">
      <c r="A164" s="36"/>
      <c r="B164" s="85">
        <v>7003</v>
      </c>
      <c r="C164" s="33" t="s">
        <v>364</v>
      </c>
      <c r="E164" s="33"/>
      <c r="F164" s="33">
        <v>4</v>
      </c>
      <c r="G164" s="34" t="s">
        <v>150</v>
      </c>
    </row>
    <row r="165" spans="1:7" ht="16" x14ac:dyDescent="0.2">
      <c r="A165" s="36"/>
      <c r="B165" s="85">
        <v>7004</v>
      </c>
      <c r="C165" s="33" t="s">
        <v>365</v>
      </c>
      <c r="E165" s="33" t="s">
        <v>366</v>
      </c>
      <c r="F165" s="33">
        <v>1</v>
      </c>
      <c r="G165" s="34" t="s">
        <v>146</v>
      </c>
    </row>
    <row r="166" spans="1:7" ht="16" x14ac:dyDescent="0.2">
      <c r="A166" s="36"/>
      <c r="B166" s="85">
        <v>7005</v>
      </c>
      <c r="C166" s="33" t="s">
        <v>367</v>
      </c>
      <c r="E166" s="33" t="s">
        <v>366</v>
      </c>
      <c r="F166" s="33">
        <v>1</v>
      </c>
      <c r="G166" s="34" t="s">
        <v>146</v>
      </c>
    </row>
    <row r="167" spans="1:7" ht="16" x14ac:dyDescent="0.2">
      <c r="A167" s="36"/>
      <c r="B167" s="85">
        <v>7006</v>
      </c>
      <c r="C167" s="33" t="s">
        <v>368</v>
      </c>
      <c r="E167" s="33" t="s">
        <v>366</v>
      </c>
      <c r="F167" s="33">
        <v>2</v>
      </c>
      <c r="G167" s="34" t="s">
        <v>138</v>
      </c>
    </row>
    <row r="168" spans="1:7" ht="16" x14ac:dyDescent="0.2">
      <c r="A168" s="36"/>
      <c r="B168" s="85">
        <v>7007</v>
      </c>
      <c r="C168" s="33" t="s">
        <v>369</v>
      </c>
      <c r="E168" s="33" t="s">
        <v>366</v>
      </c>
      <c r="F168" s="33">
        <v>1</v>
      </c>
      <c r="G168" s="34" t="s">
        <v>146</v>
      </c>
    </row>
    <row r="169" spans="1:7" ht="16" x14ac:dyDescent="0.2">
      <c r="A169" s="36"/>
      <c r="B169" s="85">
        <v>7008</v>
      </c>
      <c r="C169" s="33" t="s">
        <v>370</v>
      </c>
      <c r="E169" s="33" t="s">
        <v>366</v>
      </c>
      <c r="F169" s="33">
        <v>3</v>
      </c>
      <c r="G169" s="34" t="s">
        <v>135</v>
      </c>
    </row>
    <row r="170" spans="1:7" ht="16" x14ac:dyDescent="0.2">
      <c r="A170" s="36"/>
      <c r="B170" s="85">
        <v>7009</v>
      </c>
      <c r="C170" s="33" t="s">
        <v>371</v>
      </c>
      <c r="E170" s="33"/>
      <c r="F170" s="33">
        <v>30</v>
      </c>
      <c r="G170" s="34" t="s">
        <v>372</v>
      </c>
    </row>
    <row r="171" spans="1:7" ht="16" x14ac:dyDescent="0.2">
      <c r="A171" s="36"/>
      <c r="B171" s="85">
        <v>7010</v>
      </c>
      <c r="C171" s="33" t="s">
        <v>373</v>
      </c>
      <c r="E171" s="33"/>
      <c r="F171" s="33">
        <v>12</v>
      </c>
      <c r="G171" s="34" t="s">
        <v>374</v>
      </c>
    </row>
    <row r="172" spans="1:7" ht="16" x14ac:dyDescent="0.2">
      <c r="A172" s="36"/>
      <c r="B172" s="85">
        <v>7011</v>
      </c>
      <c r="C172" s="33" t="s">
        <v>375</v>
      </c>
      <c r="E172" s="33"/>
      <c r="F172" s="33">
        <v>34</v>
      </c>
      <c r="G172" s="34" t="s">
        <v>376</v>
      </c>
    </row>
    <row r="173" spans="1:7" ht="16" x14ac:dyDescent="0.2">
      <c r="A173" s="36"/>
      <c r="B173" s="85">
        <v>7012</v>
      </c>
      <c r="C173" s="33" t="s">
        <v>377</v>
      </c>
      <c r="E173" s="33" t="s">
        <v>366</v>
      </c>
      <c r="F173" s="33">
        <v>4</v>
      </c>
      <c r="G173" s="34" t="s">
        <v>150</v>
      </c>
    </row>
    <row r="174" spans="1:7" ht="16" x14ac:dyDescent="0.2">
      <c r="A174" s="36"/>
      <c r="B174" s="85">
        <v>7013</v>
      </c>
      <c r="C174" s="33" t="s">
        <v>378</v>
      </c>
      <c r="E174" s="33" t="s">
        <v>366</v>
      </c>
      <c r="F174" s="33">
        <v>4</v>
      </c>
      <c r="G174" s="34" t="s">
        <v>150</v>
      </c>
    </row>
    <row r="175" spans="1:7" ht="16" x14ac:dyDescent="0.2">
      <c r="A175" s="36"/>
      <c r="B175" s="85">
        <v>7014</v>
      </c>
      <c r="C175" s="33" t="s">
        <v>379</v>
      </c>
      <c r="E175" s="33" t="s">
        <v>366</v>
      </c>
      <c r="F175" s="33">
        <v>8</v>
      </c>
      <c r="G175" s="34" t="s">
        <v>302</v>
      </c>
    </row>
    <row r="176" spans="1:7" ht="16" x14ac:dyDescent="0.2">
      <c r="A176" s="36"/>
      <c r="B176" s="85">
        <v>7015</v>
      </c>
      <c r="C176" s="33" t="s">
        <v>380</v>
      </c>
      <c r="E176" s="33" t="s">
        <v>366</v>
      </c>
      <c r="F176" s="33">
        <v>10</v>
      </c>
      <c r="G176" s="34" t="s">
        <v>180</v>
      </c>
    </row>
    <row r="177" spans="1:7" ht="16" x14ac:dyDescent="0.2">
      <c r="A177" s="36"/>
      <c r="B177" s="85">
        <v>7016</v>
      </c>
      <c r="C177" s="33" t="s">
        <v>381</v>
      </c>
      <c r="E177" s="33"/>
      <c r="F177" s="33">
        <v>22</v>
      </c>
      <c r="G177" s="34" t="s">
        <v>382</v>
      </c>
    </row>
    <row r="178" spans="1:7" ht="16" x14ac:dyDescent="0.2">
      <c r="A178" s="36"/>
      <c r="B178" s="85">
        <v>7017</v>
      </c>
      <c r="C178" s="33" t="s">
        <v>383</v>
      </c>
      <c r="E178" s="33"/>
      <c r="F178" s="33">
        <v>40</v>
      </c>
      <c r="G178" s="34" t="s">
        <v>384</v>
      </c>
    </row>
    <row r="179" spans="1:7" ht="16" x14ac:dyDescent="0.2">
      <c r="A179" s="36"/>
      <c r="B179" s="85">
        <v>7018</v>
      </c>
      <c r="C179" s="33" t="s">
        <v>385</v>
      </c>
      <c r="E179" s="33"/>
      <c r="F179" s="33">
        <v>50</v>
      </c>
      <c r="G179" s="34" t="s">
        <v>386</v>
      </c>
    </row>
    <row r="180" spans="1:7" ht="16" x14ac:dyDescent="0.2">
      <c r="A180" s="36"/>
      <c r="B180" s="85">
        <v>7019</v>
      </c>
      <c r="C180" s="33" t="s">
        <v>387</v>
      </c>
      <c r="E180" s="33" t="s">
        <v>366</v>
      </c>
      <c r="F180" s="33">
        <v>1</v>
      </c>
      <c r="G180" s="34" t="s">
        <v>146</v>
      </c>
    </row>
    <row r="181" spans="1:7" ht="16" x14ac:dyDescent="0.2">
      <c r="A181" s="36"/>
      <c r="B181" s="85">
        <v>7020</v>
      </c>
      <c r="C181" s="33" t="s">
        <v>388</v>
      </c>
      <c r="E181" s="33" t="s">
        <v>366</v>
      </c>
      <c r="F181" s="33">
        <v>8</v>
      </c>
      <c r="G181" s="34" t="s">
        <v>302</v>
      </c>
    </row>
    <row r="182" spans="1:7" ht="16" x14ac:dyDescent="0.2">
      <c r="A182" s="36"/>
      <c r="B182" s="85">
        <v>7021</v>
      </c>
      <c r="C182" s="33" t="s">
        <v>389</v>
      </c>
      <c r="E182" s="33"/>
      <c r="F182" s="33">
        <v>3</v>
      </c>
      <c r="G182" s="34" t="s">
        <v>135</v>
      </c>
    </row>
    <row r="183" spans="1:7" ht="16" x14ac:dyDescent="0.2">
      <c r="A183" s="36"/>
      <c r="B183" s="85">
        <v>7022</v>
      </c>
      <c r="C183" s="33" t="s">
        <v>390</v>
      </c>
      <c r="E183" s="33"/>
      <c r="F183" s="33">
        <v>3</v>
      </c>
      <c r="G183" s="34" t="s">
        <v>135</v>
      </c>
    </row>
    <row r="184" spans="1:7" ht="16" x14ac:dyDescent="0.2">
      <c r="A184" s="36"/>
      <c r="B184" s="85">
        <v>7023</v>
      </c>
      <c r="C184" s="33" t="s">
        <v>391</v>
      </c>
      <c r="E184" s="33"/>
      <c r="F184" s="33">
        <v>4</v>
      </c>
      <c r="G184" s="34" t="s">
        <v>150</v>
      </c>
    </row>
    <row r="185" spans="1:7" ht="16" x14ac:dyDescent="0.2">
      <c r="A185" s="36"/>
      <c r="B185" s="85">
        <v>7024</v>
      </c>
      <c r="C185" s="33" t="s">
        <v>392</v>
      </c>
      <c r="E185" s="22"/>
      <c r="F185" s="33">
        <v>4</v>
      </c>
      <c r="G185" s="34" t="s">
        <v>150</v>
      </c>
    </row>
    <row r="186" spans="1:7" ht="24" x14ac:dyDescent="0.2">
      <c r="A186" s="36"/>
      <c r="B186" s="85">
        <v>7025</v>
      </c>
      <c r="C186" s="33" t="s">
        <v>393</v>
      </c>
      <c r="E186" s="32" t="s">
        <v>394</v>
      </c>
      <c r="F186" s="33">
        <v>8</v>
      </c>
      <c r="G186" s="34" t="s">
        <v>302</v>
      </c>
    </row>
    <row r="187" spans="1:7" ht="16" x14ac:dyDescent="0.2">
      <c r="A187" s="36"/>
      <c r="B187" s="85">
        <v>7026</v>
      </c>
      <c r="C187" s="33" t="s">
        <v>395</v>
      </c>
      <c r="E187" s="33" t="s">
        <v>396</v>
      </c>
      <c r="F187" s="33">
        <v>5</v>
      </c>
      <c r="G187" s="34" t="s">
        <v>255</v>
      </c>
    </row>
    <row r="188" spans="1:7" ht="16" x14ac:dyDescent="0.2">
      <c r="A188" s="36"/>
      <c r="B188" s="85">
        <v>7027</v>
      </c>
      <c r="C188" s="33" t="s">
        <v>397</v>
      </c>
      <c r="E188" s="33"/>
      <c r="F188" s="33">
        <v>5</v>
      </c>
      <c r="G188" s="34" t="s">
        <v>255</v>
      </c>
    </row>
    <row r="189" spans="1:7" ht="16" x14ac:dyDescent="0.2">
      <c r="A189" s="36"/>
      <c r="B189" s="85">
        <v>7028</v>
      </c>
      <c r="C189" s="33" t="s">
        <v>398</v>
      </c>
      <c r="E189" s="33"/>
      <c r="F189" s="33">
        <v>2</v>
      </c>
      <c r="G189" s="34" t="s">
        <v>138</v>
      </c>
    </row>
    <row r="190" spans="1:7" ht="16" x14ac:dyDescent="0.2">
      <c r="A190" s="36"/>
      <c r="B190" s="85">
        <v>7029</v>
      </c>
      <c r="C190" s="33" t="s">
        <v>399</v>
      </c>
      <c r="E190" s="33"/>
      <c r="F190" s="33">
        <v>16</v>
      </c>
      <c r="G190" s="34" t="s">
        <v>400</v>
      </c>
    </row>
    <row r="191" spans="1:7" ht="16" x14ac:dyDescent="0.2">
      <c r="A191" s="36"/>
      <c r="B191" s="85">
        <v>7030</v>
      </c>
      <c r="C191" s="33" t="s">
        <v>401</v>
      </c>
      <c r="E191" s="33"/>
      <c r="F191" s="33">
        <v>9</v>
      </c>
      <c r="G191" s="34" t="s">
        <v>342</v>
      </c>
    </row>
    <row r="192" spans="1:7" ht="16" x14ac:dyDescent="0.2">
      <c r="A192" s="36"/>
      <c r="B192" s="85">
        <v>7031</v>
      </c>
      <c r="C192" s="33" t="s">
        <v>388</v>
      </c>
      <c r="E192" s="33"/>
      <c r="F192" s="33">
        <v>10</v>
      </c>
      <c r="G192" s="34" t="s">
        <v>180</v>
      </c>
    </row>
    <row r="193" spans="1:7" ht="16" x14ac:dyDescent="0.2">
      <c r="A193" s="36"/>
      <c r="B193" s="85">
        <v>7032</v>
      </c>
      <c r="C193" s="33" t="s">
        <v>402</v>
      </c>
      <c r="E193" s="33"/>
      <c r="F193" s="33">
        <v>17</v>
      </c>
      <c r="G193" s="34" t="s">
        <v>403</v>
      </c>
    </row>
    <row r="194" spans="1:7" ht="16" x14ac:dyDescent="0.2">
      <c r="A194" s="36"/>
      <c r="B194" s="85">
        <v>7033</v>
      </c>
      <c r="C194" s="33" t="s">
        <v>404</v>
      </c>
      <c r="E194" s="33" t="s">
        <v>366</v>
      </c>
      <c r="F194" s="33">
        <v>2</v>
      </c>
      <c r="G194" s="34" t="s">
        <v>138</v>
      </c>
    </row>
    <row r="195" spans="1:7" ht="24" x14ac:dyDescent="0.2">
      <c r="A195" s="36"/>
      <c r="B195" s="85">
        <v>7034</v>
      </c>
      <c r="C195" s="32" t="s">
        <v>405</v>
      </c>
      <c r="E195" s="33" t="s">
        <v>366</v>
      </c>
      <c r="F195" s="33">
        <v>6</v>
      </c>
      <c r="G195" s="34" t="s">
        <v>165</v>
      </c>
    </row>
    <row r="196" spans="1:7" ht="16" x14ac:dyDescent="0.2">
      <c r="A196" s="36"/>
      <c r="B196" s="85">
        <v>7035</v>
      </c>
      <c r="C196" s="33" t="s">
        <v>406</v>
      </c>
      <c r="E196" s="33" t="s">
        <v>366</v>
      </c>
      <c r="F196" s="33">
        <v>10</v>
      </c>
      <c r="G196" s="34" t="s">
        <v>180</v>
      </c>
    </row>
    <row r="197" spans="1:7" ht="16" x14ac:dyDescent="0.2">
      <c r="A197" s="36"/>
      <c r="B197" s="85">
        <v>7036</v>
      </c>
      <c r="C197" s="33" t="s">
        <v>407</v>
      </c>
      <c r="E197" s="33" t="s">
        <v>366</v>
      </c>
      <c r="F197" s="33">
        <v>5</v>
      </c>
      <c r="G197" s="34" t="s">
        <v>255</v>
      </c>
    </row>
    <row r="198" spans="1:7" ht="16" x14ac:dyDescent="0.2">
      <c r="A198" s="36"/>
      <c r="B198" s="85">
        <v>7037</v>
      </c>
      <c r="C198" s="33" t="s">
        <v>408</v>
      </c>
      <c r="E198" s="33"/>
      <c r="F198" s="33">
        <v>10</v>
      </c>
      <c r="G198" s="34" t="s">
        <v>180</v>
      </c>
    </row>
    <row r="199" spans="1:7" ht="16" x14ac:dyDescent="0.2">
      <c r="A199" s="36"/>
      <c r="B199" s="85">
        <v>7038</v>
      </c>
      <c r="C199" s="33" t="s">
        <v>409</v>
      </c>
      <c r="E199" s="33"/>
      <c r="F199" s="33">
        <v>30</v>
      </c>
      <c r="G199" s="34" t="s">
        <v>372</v>
      </c>
    </row>
    <row r="200" spans="1:7" ht="16" x14ac:dyDescent="0.2">
      <c r="A200" s="36"/>
      <c r="B200" s="85">
        <v>7039</v>
      </c>
      <c r="C200" s="33" t="s">
        <v>410</v>
      </c>
      <c r="E200" s="33"/>
      <c r="F200" s="33">
        <v>24</v>
      </c>
      <c r="G200" s="34" t="s">
        <v>411</v>
      </c>
    </row>
    <row r="201" spans="1:7" ht="16" x14ac:dyDescent="0.2">
      <c r="A201" s="36"/>
      <c r="B201" s="85">
        <v>7040</v>
      </c>
      <c r="C201" s="33" t="s">
        <v>412</v>
      </c>
      <c r="E201" s="33"/>
      <c r="F201" s="33">
        <v>5</v>
      </c>
      <c r="G201" s="34" t="s">
        <v>255</v>
      </c>
    </row>
    <row r="202" spans="1:7" ht="16" x14ac:dyDescent="0.2">
      <c r="A202" s="36"/>
      <c r="B202" s="85">
        <v>7041</v>
      </c>
      <c r="C202" s="33" t="s">
        <v>413</v>
      </c>
      <c r="E202" s="33" t="s">
        <v>366</v>
      </c>
      <c r="F202" s="33">
        <v>8</v>
      </c>
      <c r="G202" s="34" t="s">
        <v>302</v>
      </c>
    </row>
    <row r="203" spans="1:7" ht="16" x14ac:dyDescent="0.2">
      <c r="A203" s="36"/>
      <c r="B203" s="85">
        <v>7042</v>
      </c>
      <c r="C203" s="33" t="s">
        <v>414</v>
      </c>
      <c r="E203" s="33"/>
      <c r="F203" s="33">
        <v>8</v>
      </c>
      <c r="G203" s="34" t="s">
        <v>302</v>
      </c>
    </row>
    <row r="204" spans="1:7" ht="16" x14ac:dyDescent="0.2">
      <c r="A204" s="36"/>
      <c r="B204" s="85">
        <v>7043</v>
      </c>
      <c r="C204" s="33" t="s">
        <v>415</v>
      </c>
      <c r="E204" s="33" t="s">
        <v>366</v>
      </c>
      <c r="F204" s="33">
        <v>1</v>
      </c>
      <c r="G204" s="34" t="s">
        <v>146</v>
      </c>
    </row>
    <row r="205" spans="1:7" ht="16" x14ac:dyDescent="0.2">
      <c r="A205" s="36"/>
      <c r="B205" s="85">
        <v>7044</v>
      </c>
      <c r="C205" s="33" t="s">
        <v>416</v>
      </c>
      <c r="E205" s="33"/>
      <c r="F205" s="33">
        <v>2</v>
      </c>
      <c r="G205" s="34" t="s">
        <v>138</v>
      </c>
    </row>
    <row r="206" spans="1:7" ht="24" x14ac:dyDescent="0.2">
      <c r="A206" s="36"/>
      <c r="B206" s="85">
        <v>7045</v>
      </c>
      <c r="C206" s="32" t="s">
        <v>417</v>
      </c>
      <c r="E206" s="33"/>
      <c r="F206" s="33">
        <v>4</v>
      </c>
      <c r="G206" s="34" t="s">
        <v>150</v>
      </c>
    </row>
    <row r="207" spans="1:7" ht="16" x14ac:dyDescent="0.2">
      <c r="A207" s="36"/>
      <c r="B207" s="85">
        <v>7046</v>
      </c>
      <c r="C207" s="33" t="s">
        <v>418</v>
      </c>
      <c r="E207" s="33"/>
      <c r="F207" s="33">
        <v>4</v>
      </c>
      <c r="G207" s="34" t="s">
        <v>150</v>
      </c>
    </row>
    <row r="208" spans="1:7" ht="16" x14ac:dyDescent="0.2">
      <c r="A208" s="41"/>
      <c r="B208" s="85">
        <v>7047</v>
      </c>
      <c r="C208" s="33" t="s">
        <v>419</v>
      </c>
      <c r="E208" s="33"/>
      <c r="F208" s="33">
        <v>4</v>
      </c>
      <c r="G208" s="34" t="s">
        <v>150</v>
      </c>
    </row>
    <row r="209" spans="1:7" ht="24" x14ac:dyDescent="0.2">
      <c r="A209" s="41"/>
      <c r="B209" s="85">
        <v>7048</v>
      </c>
      <c r="C209" s="32" t="s">
        <v>420</v>
      </c>
      <c r="E209" s="33" t="s">
        <v>366</v>
      </c>
      <c r="F209" s="33">
        <v>4</v>
      </c>
      <c r="G209" s="34" t="s">
        <v>150</v>
      </c>
    </row>
    <row r="210" spans="1:7" ht="16" x14ac:dyDescent="0.2">
      <c r="A210" s="41"/>
      <c r="B210" s="85">
        <v>7049</v>
      </c>
      <c r="C210" s="33" t="s">
        <v>421</v>
      </c>
      <c r="E210" s="33"/>
      <c r="F210" s="33">
        <v>10</v>
      </c>
      <c r="G210" s="34" t="s">
        <v>180</v>
      </c>
    </row>
    <row r="211" spans="1:7" ht="24" x14ac:dyDescent="0.2">
      <c r="A211" s="41"/>
      <c r="B211" s="85">
        <v>7050</v>
      </c>
      <c r="C211" s="32" t="s">
        <v>422</v>
      </c>
      <c r="E211" s="33"/>
      <c r="F211" s="33">
        <v>2</v>
      </c>
      <c r="G211" s="34" t="s">
        <v>138</v>
      </c>
    </row>
    <row r="212" spans="1:7" ht="24" x14ac:dyDescent="0.2">
      <c r="A212" s="41"/>
      <c r="B212" s="85">
        <v>7051</v>
      </c>
      <c r="C212" s="32" t="s">
        <v>423</v>
      </c>
      <c r="E212" s="33"/>
      <c r="F212" s="33">
        <v>5</v>
      </c>
      <c r="G212" s="34" t="s">
        <v>255</v>
      </c>
    </row>
    <row r="213" spans="1:7" ht="16" x14ac:dyDescent="0.2">
      <c r="A213" s="41"/>
      <c r="B213" s="85">
        <v>7052</v>
      </c>
      <c r="C213" s="33" t="s">
        <v>424</v>
      </c>
      <c r="E213" s="33"/>
      <c r="F213" s="33">
        <v>3</v>
      </c>
      <c r="G213" s="34" t="s">
        <v>135</v>
      </c>
    </row>
    <row r="214" spans="1:7" ht="16" x14ac:dyDescent="0.2">
      <c r="A214" s="41"/>
      <c r="B214" s="85">
        <v>7053</v>
      </c>
      <c r="C214" s="33" t="s">
        <v>425</v>
      </c>
      <c r="E214" s="33"/>
      <c r="F214" s="33">
        <v>4</v>
      </c>
      <c r="G214" s="34" t="s">
        <v>150</v>
      </c>
    </row>
    <row r="215" spans="1:7" ht="24" x14ac:dyDescent="0.2">
      <c r="A215" s="41"/>
      <c r="B215" s="85">
        <v>7054</v>
      </c>
      <c r="C215" s="32" t="s">
        <v>426</v>
      </c>
      <c r="E215" s="40"/>
      <c r="F215" s="33">
        <v>11</v>
      </c>
      <c r="G215" s="34" t="s">
        <v>346</v>
      </c>
    </row>
    <row r="216" spans="1:7" ht="16" x14ac:dyDescent="0.2">
      <c r="A216" s="41"/>
      <c r="B216" s="85">
        <v>7055</v>
      </c>
      <c r="C216" s="33" t="s">
        <v>427</v>
      </c>
      <c r="E216" s="40"/>
      <c r="F216" s="33">
        <v>6</v>
      </c>
      <c r="G216" s="34" t="s">
        <v>165</v>
      </c>
    </row>
    <row r="217" spans="1:7" ht="48" x14ac:dyDescent="0.2">
      <c r="A217" s="41"/>
      <c r="B217" s="85">
        <v>7056</v>
      </c>
      <c r="C217" s="33" t="s">
        <v>428</v>
      </c>
      <c r="E217" s="33"/>
      <c r="F217" s="33">
        <v>3</v>
      </c>
      <c r="G217" s="35" t="s">
        <v>429</v>
      </c>
    </row>
    <row r="218" spans="1:7" ht="16" x14ac:dyDescent="0.2">
      <c r="A218" s="41"/>
      <c r="B218" s="85">
        <v>7057</v>
      </c>
      <c r="C218" s="33" t="s">
        <v>647</v>
      </c>
      <c r="E218" s="33"/>
      <c r="F218" s="33">
        <v>6</v>
      </c>
      <c r="G218" s="35" t="s">
        <v>165</v>
      </c>
    </row>
    <row r="219" spans="1:7" ht="16" x14ac:dyDescent="0.2">
      <c r="A219" s="41"/>
      <c r="B219" s="85">
        <v>7058</v>
      </c>
      <c r="C219" s="33" t="s">
        <v>648</v>
      </c>
      <c r="E219" s="33"/>
      <c r="F219" s="33">
        <v>13</v>
      </c>
      <c r="G219" s="35" t="s">
        <v>649</v>
      </c>
    </row>
    <row r="220" spans="1:7" ht="16" x14ac:dyDescent="0.2">
      <c r="A220" s="41"/>
      <c r="B220" s="85">
        <v>7059</v>
      </c>
      <c r="C220" s="33" t="s">
        <v>730</v>
      </c>
      <c r="E220" s="33"/>
      <c r="F220" s="33">
        <v>4</v>
      </c>
      <c r="G220" s="35" t="s">
        <v>146</v>
      </c>
    </row>
    <row r="221" spans="1:7" ht="16" x14ac:dyDescent="0.2">
      <c r="A221" s="41"/>
      <c r="B221" s="85">
        <v>7060</v>
      </c>
      <c r="C221" s="33" t="s">
        <v>731</v>
      </c>
      <c r="E221" s="33"/>
      <c r="F221" s="33">
        <v>1</v>
      </c>
      <c r="G221" s="35" t="s">
        <v>150</v>
      </c>
    </row>
    <row r="222" spans="1:7" ht="16" x14ac:dyDescent="0.2">
      <c r="A222" s="41"/>
      <c r="B222" s="85">
        <v>8001</v>
      </c>
      <c r="C222" s="33" t="s">
        <v>430</v>
      </c>
      <c r="E222" s="33"/>
      <c r="F222" s="33">
        <v>5</v>
      </c>
      <c r="G222" s="34" t="s">
        <v>255</v>
      </c>
    </row>
    <row r="223" spans="1:7" ht="16" x14ac:dyDescent="0.2">
      <c r="A223" s="41"/>
      <c r="B223" s="85">
        <v>8002</v>
      </c>
      <c r="C223" s="33" t="s">
        <v>431</v>
      </c>
      <c r="E223" s="33"/>
      <c r="F223" s="33">
        <v>3</v>
      </c>
      <c r="G223" s="34" t="s">
        <v>135</v>
      </c>
    </row>
    <row r="224" spans="1:7" ht="24" x14ac:dyDescent="0.2">
      <c r="A224" s="41"/>
      <c r="B224" s="85">
        <v>8003</v>
      </c>
      <c r="C224" s="32" t="s">
        <v>432</v>
      </c>
      <c r="E224" s="33"/>
      <c r="F224" s="33">
        <v>15</v>
      </c>
      <c r="G224" s="34" t="s">
        <v>309</v>
      </c>
    </row>
    <row r="225" spans="1:7" ht="24" x14ac:dyDescent="0.2">
      <c r="A225" s="41"/>
      <c r="B225" s="85">
        <v>8004</v>
      </c>
      <c r="C225" s="32" t="s">
        <v>433</v>
      </c>
      <c r="E225" s="33"/>
      <c r="F225" s="33">
        <v>3</v>
      </c>
      <c r="G225" s="34" t="s">
        <v>135</v>
      </c>
    </row>
    <row r="226" spans="1:7" ht="24" x14ac:dyDescent="0.2">
      <c r="A226" s="41"/>
      <c r="B226" s="85">
        <v>8005</v>
      </c>
      <c r="C226" s="32" t="s">
        <v>434</v>
      </c>
      <c r="E226" s="33"/>
      <c r="F226" s="33">
        <v>1</v>
      </c>
      <c r="G226" s="34" t="s">
        <v>146</v>
      </c>
    </row>
    <row r="227" spans="1:7" ht="48" x14ac:dyDescent="0.2">
      <c r="A227" s="41"/>
      <c r="B227" s="85">
        <v>8006</v>
      </c>
      <c r="C227" s="32" t="s">
        <v>435</v>
      </c>
      <c r="E227" s="32" t="s">
        <v>721</v>
      </c>
      <c r="F227" s="33">
        <v>6</v>
      </c>
      <c r="G227" s="35" t="s">
        <v>436</v>
      </c>
    </row>
    <row r="228" spans="1:7" ht="48" x14ac:dyDescent="0.2">
      <c r="A228" s="41"/>
      <c r="B228" s="85">
        <v>8007</v>
      </c>
      <c r="C228" s="32" t="s">
        <v>713</v>
      </c>
      <c r="E228" s="32"/>
      <c r="F228" s="33">
        <v>12</v>
      </c>
      <c r="G228" s="35" t="s">
        <v>722</v>
      </c>
    </row>
    <row r="229" spans="1:7" ht="48" x14ac:dyDescent="0.2">
      <c r="A229" s="41"/>
      <c r="B229" s="85">
        <v>8008</v>
      </c>
      <c r="C229" s="32" t="s">
        <v>714</v>
      </c>
      <c r="E229" s="32"/>
      <c r="F229" s="33">
        <v>12</v>
      </c>
      <c r="G229" s="35" t="s">
        <v>722</v>
      </c>
    </row>
    <row r="230" spans="1:7" ht="48" x14ac:dyDescent="0.2">
      <c r="A230" s="41"/>
      <c r="B230" s="85">
        <v>8009</v>
      </c>
      <c r="C230" s="32" t="s">
        <v>715</v>
      </c>
      <c r="E230" s="32"/>
      <c r="F230" s="33">
        <v>36</v>
      </c>
      <c r="G230" s="35" t="s">
        <v>723</v>
      </c>
    </row>
    <row r="231" spans="1:7" ht="36" x14ac:dyDescent="0.2">
      <c r="A231" s="41"/>
      <c r="B231" s="85">
        <v>8010</v>
      </c>
      <c r="C231" s="32" t="s">
        <v>437</v>
      </c>
      <c r="E231" s="32" t="s">
        <v>438</v>
      </c>
      <c r="F231" s="33">
        <v>1</v>
      </c>
      <c r="G231" s="34" t="s">
        <v>146</v>
      </c>
    </row>
    <row r="232" spans="1:7" ht="24" x14ac:dyDescent="0.2">
      <c r="A232" s="41"/>
      <c r="B232" s="85">
        <v>8011</v>
      </c>
      <c r="C232" s="32" t="s">
        <v>716</v>
      </c>
      <c r="E232" s="32" t="s">
        <v>724</v>
      </c>
      <c r="F232" s="33">
        <v>25</v>
      </c>
      <c r="G232" s="34" t="s">
        <v>725</v>
      </c>
    </row>
    <row r="233" spans="1:7" ht="16" x14ac:dyDescent="0.2">
      <c r="A233" s="41"/>
      <c r="B233" s="85">
        <v>8012</v>
      </c>
      <c r="C233" s="32" t="s">
        <v>650</v>
      </c>
      <c r="E233" s="33"/>
      <c r="F233" s="33" t="s">
        <v>348</v>
      </c>
      <c r="G233" s="34" t="s">
        <v>439</v>
      </c>
    </row>
    <row r="234" spans="1:7" ht="16" x14ac:dyDescent="0.2">
      <c r="A234" s="41"/>
      <c r="B234" s="85">
        <v>8013</v>
      </c>
      <c r="C234" s="32" t="s">
        <v>651</v>
      </c>
      <c r="E234" s="33"/>
      <c r="F234" s="33" t="s">
        <v>348</v>
      </c>
      <c r="G234" s="34" t="s">
        <v>439</v>
      </c>
    </row>
    <row r="235" spans="1:7" ht="16" x14ac:dyDescent="0.2">
      <c r="A235" s="41"/>
      <c r="B235" s="85">
        <v>8014</v>
      </c>
      <c r="C235" s="33" t="s">
        <v>652</v>
      </c>
      <c r="E235" s="33"/>
      <c r="F235" s="33" t="s">
        <v>348</v>
      </c>
      <c r="G235" s="34" t="s">
        <v>439</v>
      </c>
    </row>
    <row r="236" spans="1:7" ht="16" x14ac:dyDescent="0.2">
      <c r="A236" s="41"/>
      <c r="B236" s="85">
        <v>8015</v>
      </c>
      <c r="C236" s="33" t="s">
        <v>440</v>
      </c>
      <c r="E236" s="33"/>
      <c r="F236" s="33" t="s">
        <v>246</v>
      </c>
      <c r="G236" s="34" t="s">
        <v>247</v>
      </c>
    </row>
    <row r="237" spans="1:7" ht="16" x14ac:dyDescent="0.2">
      <c r="A237" s="41"/>
      <c r="B237" s="85">
        <v>8016</v>
      </c>
      <c r="C237" s="33" t="s">
        <v>441</v>
      </c>
      <c r="E237" s="33"/>
      <c r="F237" s="33" t="s">
        <v>246</v>
      </c>
      <c r="G237" s="34" t="s">
        <v>247</v>
      </c>
    </row>
    <row r="238" spans="1:7" ht="24" x14ac:dyDescent="0.2">
      <c r="A238" s="41"/>
      <c r="B238" s="85">
        <v>8017</v>
      </c>
      <c r="C238" s="32" t="s">
        <v>653</v>
      </c>
      <c r="E238" s="33" t="s">
        <v>442</v>
      </c>
      <c r="F238" s="33">
        <v>7</v>
      </c>
      <c r="G238" s="34" t="s">
        <v>443</v>
      </c>
    </row>
    <row r="239" spans="1:7" ht="24" x14ac:dyDescent="0.2">
      <c r="A239" s="41"/>
      <c r="B239" s="85">
        <v>8018</v>
      </c>
      <c r="C239" s="32" t="s">
        <v>444</v>
      </c>
      <c r="E239" s="33"/>
      <c r="F239" s="33">
        <v>1</v>
      </c>
      <c r="G239" s="34" t="s">
        <v>146</v>
      </c>
    </row>
    <row r="240" spans="1:7" ht="24" x14ac:dyDescent="0.2">
      <c r="A240" s="41"/>
      <c r="B240" s="85">
        <v>8019</v>
      </c>
      <c r="C240" s="32" t="s">
        <v>681</v>
      </c>
      <c r="E240" s="33"/>
      <c r="F240" s="33">
        <v>1</v>
      </c>
      <c r="G240" s="34" t="s">
        <v>146</v>
      </c>
    </row>
    <row r="241" spans="1:7" ht="24" x14ac:dyDescent="0.2">
      <c r="A241" s="41"/>
      <c r="B241" s="85">
        <v>8020</v>
      </c>
      <c r="C241" s="32" t="s">
        <v>445</v>
      </c>
      <c r="E241" s="33"/>
      <c r="F241" s="33">
        <v>1</v>
      </c>
      <c r="G241" s="34" t="s">
        <v>146</v>
      </c>
    </row>
    <row r="242" spans="1:7" ht="24" x14ac:dyDescent="0.2">
      <c r="A242" s="41"/>
      <c r="B242" s="85">
        <v>8021</v>
      </c>
      <c r="C242" s="32" t="s">
        <v>446</v>
      </c>
      <c r="E242" s="33"/>
      <c r="F242" s="33">
        <v>1</v>
      </c>
      <c r="G242" s="34" t="s">
        <v>146</v>
      </c>
    </row>
    <row r="243" spans="1:7" ht="24" x14ac:dyDescent="0.2">
      <c r="A243" s="41"/>
      <c r="B243" s="85">
        <v>8022</v>
      </c>
      <c r="C243" s="32" t="s">
        <v>447</v>
      </c>
      <c r="E243" s="33"/>
      <c r="F243" s="33">
        <v>1</v>
      </c>
      <c r="G243" s="34" t="s">
        <v>146</v>
      </c>
    </row>
    <row r="244" spans="1:7" ht="24" x14ac:dyDescent="0.2">
      <c r="A244" s="41"/>
      <c r="B244" s="85">
        <v>8023</v>
      </c>
      <c r="C244" s="32" t="s">
        <v>448</v>
      </c>
      <c r="E244" s="33"/>
      <c r="F244" s="33" t="s">
        <v>246</v>
      </c>
      <c r="G244" s="35" t="s">
        <v>449</v>
      </c>
    </row>
    <row r="245" spans="1:7" ht="24" x14ac:dyDescent="0.2">
      <c r="A245" s="41"/>
      <c r="B245" s="85">
        <v>8024</v>
      </c>
      <c r="C245" s="32" t="s">
        <v>450</v>
      </c>
      <c r="E245" s="33"/>
      <c r="F245" s="33" t="s">
        <v>246</v>
      </c>
      <c r="G245" s="35" t="s">
        <v>449</v>
      </c>
    </row>
    <row r="246" spans="1:7" ht="36" x14ac:dyDescent="0.2">
      <c r="A246" s="41"/>
      <c r="B246" s="85">
        <v>8025</v>
      </c>
      <c r="C246" s="32" t="s">
        <v>451</v>
      </c>
      <c r="E246" s="33"/>
      <c r="F246" s="33">
        <v>6</v>
      </c>
      <c r="G246" s="35" t="s">
        <v>165</v>
      </c>
    </row>
    <row r="247" spans="1:7" ht="24" x14ac:dyDescent="0.2">
      <c r="A247" s="41"/>
      <c r="B247" s="85">
        <v>8026</v>
      </c>
      <c r="C247" s="32" t="s">
        <v>452</v>
      </c>
      <c r="E247" s="33"/>
      <c r="F247" s="33">
        <v>2</v>
      </c>
      <c r="G247" s="35" t="s">
        <v>165</v>
      </c>
    </row>
    <row r="248" spans="1:7" ht="24" x14ac:dyDescent="0.2">
      <c r="A248" s="41"/>
      <c r="B248" s="85">
        <v>8027</v>
      </c>
      <c r="C248" s="32" t="s">
        <v>453</v>
      </c>
      <c r="E248" s="33"/>
      <c r="F248" s="33">
        <v>1</v>
      </c>
      <c r="G248" s="35" t="s">
        <v>146</v>
      </c>
    </row>
    <row r="249" spans="1:7" ht="24" x14ac:dyDescent="0.2">
      <c r="A249" s="41"/>
      <c r="B249" s="85">
        <v>8028</v>
      </c>
      <c r="C249" s="32" t="s">
        <v>454</v>
      </c>
      <c r="E249" s="33"/>
      <c r="F249" s="33">
        <v>2</v>
      </c>
      <c r="G249" s="35" t="s">
        <v>138</v>
      </c>
    </row>
    <row r="250" spans="1:7" ht="24" x14ac:dyDescent="0.2">
      <c r="A250" s="41"/>
      <c r="B250" s="85">
        <v>8029</v>
      </c>
      <c r="C250" s="32" t="s">
        <v>455</v>
      </c>
      <c r="E250" s="33"/>
      <c r="F250" s="33">
        <v>2</v>
      </c>
      <c r="G250" s="35" t="s">
        <v>138</v>
      </c>
    </row>
    <row r="251" spans="1:7" ht="16" x14ac:dyDescent="0.2">
      <c r="A251" s="41"/>
      <c r="B251" s="85">
        <v>8030</v>
      </c>
      <c r="C251" s="32" t="s">
        <v>456</v>
      </c>
      <c r="E251" s="33"/>
      <c r="F251" s="33" t="s">
        <v>263</v>
      </c>
      <c r="G251" s="35" t="s">
        <v>319</v>
      </c>
    </row>
    <row r="252" spans="1:7" ht="16" x14ac:dyDescent="0.2">
      <c r="A252" s="41"/>
      <c r="B252" s="85">
        <v>8031</v>
      </c>
      <c r="C252" s="32" t="s">
        <v>541</v>
      </c>
      <c r="E252" s="33"/>
      <c r="F252" s="33">
        <v>4</v>
      </c>
      <c r="G252" s="35" t="s">
        <v>150</v>
      </c>
    </row>
    <row r="253" spans="1:7" ht="16" x14ac:dyDescent="0.2">
      <c r="A253" s="41"/>
      <c r="B253" s="85">
        <v>8032</v>
      </c>
      <c r="C253" s="32" t="s">
        <v>542</v>
      </c>
      <c r="E253" s="33"/>
      <c r="F253" s="33">
        <v>1</v>
      </c>
      <c r="G253" s="35" t="s">
        <v>146</v>
      </c>
    </row>
    <row r="254" spans="1:7" ht="24" x14ac:dyDescent="0.2">
      <c r="A254" s="41"/>
      <c r="B254" s="85">
        <v>8033</v>
      </c>
      <c r="C254" s="32" t="s">
        <v>543</v>
      </c>
      <c r="E254" s="32" t="s">
        <v>654</v>
      </c>
      <c r="F254" s="33">
        <v>1</v>
      </c>
      <c r="G254" s="35" t="s">
        <v>146</v>
      </c>
    </row>
    <row r="255" spans="1:7" ht="16" x14ac:dyDescent="0.2">
      <c r="A255" s="41"/>
      <c r="B255" s="85">
        <v>8034</v>
      </c>
      <c r="C255" s="32" t="s">
        <v>544</v>
      </c>
      <c r="E255" s="33"/>
      <c r="F255" s="33" t="s">
        <v>545</v>
      </c>
      <c r="G255" s="35" t="s">
        <v>546</v>
      </c>
    </row>
    <row r="256" spans="1:7" ht="16" x14ac:dyDescent="0.2">
      <c r="A256" s="41"/>
      <c r="B256" s="85">
        <v>8035</v>
      </c>
      <c r="C256" s="32" t="s">
        <v>547</v>
      </c>
      <c r="E256" s="33"/>
      <c r="F256" s="33">
        <v>6</v>
      </c>
      <c r="G256" s="35" t="s">
        <v>165</v>
      </c>
    </row>
    <row r="257" spans="1:7" ht="16" x14ac:dyDescent="0.2">
      <c r="A257" s="41"/>
      <c r="B257" s="85">
        <v>8036</v>
      </c>
      <c r="C257" s="32" t="s">
        <v>548</v>
      </c>
      <c r="E257" s="33"/>
      <c r="F257" s="33" t="s">
        <v>545</v>
      </c>
      <c r="G257" s="35" t="s">
        <v>546</v>
      </c>
    </row>
    <row r="258" spans="1:7" ht="16" x14ac:dyDescent="0.2">
      <c r="A258" s="41"/>
      <c r="B258" s="85">
        <v>8037</v>
      </c>
      <c r="C258" s="32" t="s">
        <v>655</v>
      </c>
      <c r="E258" s="33"/>
      <c r="F258" s="33">
        <v>4</v>
      </c>
      <c r="G258" s="35" t="s">
        <v>150</v>
      </c>
    </row>
    <row r="259" spans="1:7" ht="16" x14ac:dyDescent="0.2">
      <c r="A259" s="41"/>
      <c r="B259" s="85">
        <v>8038</v>
      </c>
      <c r="C259" s="32" t="s">
        <v>656</v>
      </c>
      <c r="E259" s="33"/>
      <c r="F259" s="33">
        <v>2</v>
      </c>
      <c r="G259" s="35" t="s">
        <v>138</v>
      </c>
    </row>
    <row r="260" spans="1:7" ht="16" x14ac:dyDescent="0.2">
      <c r="A260" s="41"/>
      <c r="B260" s="85">
        <v>8039</v>
      </c>
      <c r="C260" s="32" t="s">
        <v>657</v>
      </c>
      <c r="E260" s="33"/>
      <c r="F260" s="33">
        <v>10</v>
      </c>
      <c r="G260" s="35" t="s">
        <v>180</v>
      </c>
    </row>
    <row r="261" spans="1:7" ht="36" x14ac:dyDescent="0.2">
      <c r="A261" s="41"/>
      <c r="B261" s="85">
        <v>8040</v>
      </c>
      <c r="C261" s="32" t="s">
        <v>682</v>
      </c>
      <c r="E261" s="32" t="s">
        <v>704</v>
      </c>
      <c r="F261" s="33">
        <v>1</v>
      </c>
      <c r="G261" s="35" t="s">
        <v>355</v>
      </c>
    </row>
    <row r="262" spans="1:7" ht="16" x14ac:dyDescent="0.2">
      <c r="A262" s="41"/>
      <c r="B262" s="85">
        <v>8041</v>
      </c>
      <c r="C262" s="32" t="s">
        <v>732</v>
      </c>
      <c r="E262" s="32"/>
      <c r="F262" s="33">
        <v>1</v>
      </c>
      <c r="G262" s="35" t="s">
        <v>146</v>
      </c>
    </row>
    <row r="263" spans="1:7" ht="16" x14ac:dyDescent="0.2">
      <c r="A263" s="41"/>
      <c r="B263" s="85">
        <v>8042</v>
      </c>
      <c r="C263" s="32" t="s">
        <v>733</v>
      </c>
      <c r="E263" s="32"/>
      <c r="F263" s="33">
        <v>1</v>
      </c>
      <c r="G263" s="35" t="s">
        <v>146</v>
      </c>
    </row>
    <row r="264" spans="1:7" ht="36" x14ac:dyDescent="0.2">
      <c r="A264" s="41"/>
      <c r="B264" s="85">
        <v>9001</v>
      </c>
      <c r="C264" s="32" t="s">
        <v>457</v>
      </c>
      <c r="E264" s="33"/>
      <c r="F264" s="33">
        <v>9</v>
      </c>
      <c r="G264" s="34" t="s">
        <v>342</v>
      </c>
    </row>
    <row r="265" spans="1:7" ht="36" x14ac:dyDescent="0.2">
      <c r="A265" s="41"/>
      <c r="B265" s="85">
        <v>9002</v>
      </c>
      <c r="C265" s="32" t="s">
        <v>458</v>
      </c>
      <c r="E265" s="33"/>
      <c r="F265" s="33">
        <v>4</v>
      </c>
      <c r="G265" s="34" t="s">
        <v>150</v>
      </c>
    </row>
    <row r="266" spans="1:7" ht="36" x14ac:dyDescent="0.2">
      <c r="A266" s="41"/>
      <c r="B266" s="85">
        <v>9003</v>
      </c>
      <c r="C266" s="32" t="s">
        <v>459</v>
      </c>
      <c r="E266" s="33"/>
      <c r="F266" s="33">
        <v>14</v>
      </c>
      <c r="G266" s="34" t="s">
        <v>460</v>
      </c>
    </row>
    <row r="267" spans="1:7" ht="36" x14ac:dyDescent="0.2">
      <c r="A267" s="41"/>
      <c r="B267" s="85">
        <v>9004</v>
      </c>
      <c r="C267" s="32" t="s">
        <v>461</v>
      </c>
      <c r="E267" s="33"/>
      <c r="F267" s="33">
        <v>14</v>
      </c>
      <c r="G267" s="34" t="s">
        <v>460</v>
      </c>
    </row>
    <row r="268" spans="1:7" ht="24" x14ac:dyDescent="0.2">
      <c r="A268" s="41"/>
      <c r="B268" s="85">
        <v>9005</v>
      </c>
      <c r="C268" s="32" t="s">
        <v>462</v>
      </c>
      <c r="E268" s="33"/>
      <c r="F268" s="33">
        <v>2</v>
      </c>
      <c r="G268" s="34" t="s">
        <v>138</v>
      </c>
    </row>
    <row r="269" spans="1:7" ht="36" x14ac:dyDescent="0.2">
      <c r="A269" s="41"/>
      <c r="B269" s="85">
        <v>9006</v>
      </c>
      <c r="C269" s="32" t="s">
        <v>463</v>
      </c>
      <c r="E269" s="33"/>
      <c r="F269" s="33">
        <v>28</v>
      </c>
      <c r="G269" s="34" t="s">
        <v>464</v>
      </c>
    </row>
    <row r="270" spans="1:7" ht="36" x14ac:dyDescent="0.2">
      <c r="A270" s="41"/>
      <c r="B270" s="85">
        <v>9007</v>
      </c>
      <c r="C270" s="32" t="s">
        <v>465</v>
      </c>
      <c r="E270" s="33"/>
      <c r="F270" s="33">
        <v>2</v>
      </c>
      <c r="G270" s="34" t="s">
        <v>138</v>
      </c>
    </row>
    <row r="271" spans="1:7" ht="24" x14ac:dyDescent="0.2">
      <c r="A271" s="41"/>
      <c r="B271" s="85">
        <v>9008</v>
      </c>
      <c r="C271" s="32" t="s">
        <v>466</v>
      </c>
      <c r="E271" s="32" t="s">
        <v>726</v>
      </c>
      <c r="F271" s="33">
        <v>2</v>
      </c>
      <c r="G271" s="34" t="s">
        <v>138</v>
      </c>
    </row>
    <row r="272" spans="1:7" ht="24" x14ac:dyDescent="0.2">
      <c r="A272" s="41"/>
      <c r="B272" s="85">
        <v>9009</v>
      </c>
      <c r="C272" s="32" t="s">
        <v>467</v>
      </c>
      <c r="E272" s="32" t="s">
        <v>726</v>
      </c>
      <c r="F272" s="33">
        <v>2</v>
      </c>
      <c r="G272" s="34" t="s">
        <v>138</v>
      </c>
    </row>
    <row r="273" spans="1:7" ht="60" x14ac:dyDescent="0.2">
      <c r="A273" s="41"/>
      <c r="B273" s="85">
        <v>9010</v>
      </c>
      <c r="C273" s="42" t="s">
        <v>658</v>
      </c>
      <c r="E273" s="42" t="s">
        <v>631</v>
      </c>
      <c r="F273" s="33">
        <v>2</v>
      </c>
      <c r="G273" s="44" t="s">
        <v>138</v>
      </c>
    </row>
    <row r="274" spans="1:7" ht="24" x14ac:dyDescent="0.2">
      <c r="A274" s="41"/>
      <c r="B274" s="85">
        <v>10001</v>
      </c>
      <c r="C274" s="32" t="s">
        <v>468</v>
      </c>
      <c r="E274" s="33"/>
      <c r="F274" s="33">
        <v>1</v>
      </c>
      <c r="G274" s="34" t="s">
        <v>146</v>
      </c>
    </row>
    <row r="275" spans="1:7" ht="24" x14ac:dyDescent="0.2">
      <c r="A275" s="41"/>
      <c r="B275" s="85">
        <v>10002</v>
      </c>
      <c r="C275" s="32" t="s">
        <v>469</v>
      </c>
      <c r="E275" s="33"/>
      <c r="F275" s="33">
        <v>1</v>
      </c>
      <c r="G275" s="34" t="s">
        <v>146</v>
      </c>
    </row>
    <row r="276" spans="1:7" ht="24" x14ac:dyDescent="0.2">
      <c r="A276" s="41"/>
      <c r="B276" s="85">
        <v>10003</v>
      </c>
      <c r="C276" s="32" t="s">
        <v>470</v>
      </c>
      <c r="E276" s="33"/>
      <c r="F276" s="33">
        <v>1</v>
      </c>
      <c r="G276" s="34" t="s">
        <v>146</v>
      </c>
    </row>
    <row r="277" spans="1:7" ht="24" x14ac:dyDescent="0.2">
      <c r="A277" s="41"/>
      <c r="B277" s="85">
        <v>10004</v>
      </c>
      <c r="C277" s="32" t="s">
        <v>471</v>
      </c>
      <c r="E277" s="33"/>
      <c r="F277" s="33">
        <v>1</v>
      </c>
      <c r="G277" s="34" t="s">
        <v>146</v>
      </c>
    </row>
    <row r="278" spans="1:7" ht="24" x14ac:dyDescent="0.2">
      <c r="A278" s="41"/>
      <c r="B278" s="85">
        <v>10005</v>
      </c>
      <c r="C278" s="32" t="s">
        <v>472</v>
      </c>
      <c r="E278" s="33"/>
      <c r="F278" s="33">
        <v>11</v>
      </c>
      <c r="G278" s="34" t="s">
        <v>346</v>
      </c>
    </row>
    <row r="279" spans="1:7" ht="24" x14ac:dyDescent="0.2">
      <c r="A279" s="41"/>
      <c r="B279" s="85">
        <v>10006</v>
      </c>
      <c r="C279" s="32" t="s">
        <v>473</v>
      </c>
      <c r="E279" s="33"/>
      <c r="F279" s="33">
        <v>1</v>
      </c>
      <c r="G279" s="34" t="s">
        <v>146</v>
      </c>
    </row>
    <row r="280" spans="1:7" ht="60" x14ac:dyDescent="0.2">
      <c r="A280" s="41"/>
      <c r="B280" s="85">
        <v>10007</v>
      </c>
      <c r="C280" s="32" t="s">
        <v>549</v>
      </c>
      <c r="E280" s="32" t="s">
        <v>550</v>
      </c>
      <c r="F280" s="33">
        <v>1</v>
      </c>
      <c r="G280" s="34" t="s">
        <v>146</v>
      </c>
    </row>
    <row r="281" spans="1:7" ht="24" x14ac:dyDescent="0.2">
      <c r="A281" s="41"/>
      <c r="B281" s="85">
        <v>10008</v>
      </c>
      <c r="C281" s="32" t="s">
        <v>474</v>
      </c>
      <c r="E281" s="33"/>
      <c r="F281" s="33">
        <v>5</v>
      </c>
      <c r="G281" s="34" t="s">
        <v>255</v>
      </c>
    </row>
    <row r="282" spans="1:7" ht="16" x14ac:dyDescent="0.2">
      <c r="A282" s="41"/>
      <c r="B282" s="85">
        <v>10009</v>
      </c>
      <c r="C282" s="32" t="s">
        <v>659</v>
      </c>
      <c r="E282" s="33"/>
      <c r="F282" s="33">
        <v>5</v>
      </c>
      <c r="G282" s="34" t="s">
        <v>255</v>
      </c>
    </row>
    <row r="283" spans="1:7" ht="24" x14ac:dyDescent="0.2">
      <c r="A283" s="41"/>
      <c r="B283" s="85">
        <v>10010</v>
      </c>
      <c r="C283" s="32" t="s">
        <v>660</v>
      </c>
      <c r="E283" s="33" t="s">
        <v>551</v>
      </c>
      <c r="F283" s="33">
        <v>2</v>
      </c>
      <c r="G283" s="34" t="s">
        <v>138</v>
      </c>
    </row>
    <row r="284" spans="1:7" ht="16" x14ac:dyDescent="0.2">
      <c r="A284" s="41"/>
      <c r="B284" s="85">
        <v>10011</v>
      </c>
      <c r="C284" s="32" t="s">
        <v>552</v>
      </c>
      <c r="E284" s="33"/>
      <c r="F284" s="33" t="s">
        <v>553</v>
      </c>
      <c r="G284" s="34" t="s">
        <v>135</v>
      </c>
    </row>
    <row r="285" spans="1:7" ht="24" x14ac:dyDescent="0.2">
      <c r="A285" s="41"/>
      <c r="B285" s="85">
        <v>10012</v>
      </c>
      <c r="C285" s="32" t="s">
        <v>554</v>
      </c>
      <c r="E285" s="33"/>
      <c r="F285" s="33">
        <v>1</v>
      </c>
      <c r="G285" s="34" t="s">
        <v>146</v>
      </c>
    </row>
    <row r="286" spans="1:7" ht="16" x14ac:dyDescent="0.2">
      <c r="A286" s="41"/>
      <c r="B286" s="85">
        <v>10013</v>
      </c>
      <c r="C286" s="32" t="s">
        <v>475</v>
      </c>
      <c r="E286" s="33"/>
      <c r="F286" s="33">
        <v>8</v>
      </c>
      <c r="G286" s="34" t="s">
        <v>302</v>
      </c>
    </row>
    <row r="287" spans="1:7" ht="16" x14ac:dyDescent="0.2">
      <c r="A287" s="41"/>
      <c r="B287" s="85">
        <v>10014</v>
      </c>
      <c r="C287" s="32" t="s">
        <v>476</v>
      </c>
      <c r="E287" s="33"/>
      <c r="F287" s="33">
        <v>1</v>
      </c>
      <c r="G287" s="34" t="s">
        <v>146</v>
      </c>
    </row>
    <row r="288" spans="1:7" ht="16" x14ac:dyDescent="0.2">
      <c r="A288" s="41"/>
      <c r="B288" s="85">
        <v>10015</v>
      </c>
      <c r="C288" s="32" t="s">
        <v>477</v>
      </c>
      <c r="E288" s="33"/>
      <c r="F288" s="33">
        <v>5</v>
      </c>
      <c r="G288" s="34" t="s">
        <v>255</v>
      </c>
    </row>
    <row r="289" spans="1:7" ht="36" x14ac:dyDescent="0.2">
      <c r="A289" s="41"/>
      <c r="B289" s="85">
        <v>10016</v>
      </c>
      <c r="C289" s="32" t="s">
        <v>478</v>
      </c>
      <c r="E289" s="33"/>
      <c r="F289" s="33">
        <v>5</v>
      </c>
      <c r="G289" s="45" t="s">
        <v>479</v>
      </c>
    </row>
    <row r="290" spans="1:7" ht="24" x14ac:dyDescent="0.2">
      <c r="A290" s="41"/>
      <c r="B290" s="85">
        <v>10017</v>
      </c>
      <c r="C290" s="32" t="s">
        <v>683</v>
      </c>
      <c r="E290" s="33"/>
      <c r="F290" s="33">
        <v>3</v>
      </c>
      <c r="G290" s="35" t="s">
        <v>135</v>
      </c>
    </row>
    <row r="291" spans="1:7" ht="24" x14ac:dyDescent="0.2">
      <c r="A291" s="41"/>
      <c r="B291" s="85">
        <v>10018</v>
      </c>
      <c r="C291" s="32" t="s">
        <v>684</v>
      </c>
      <c r="E291" s="33"/>
      <c r="F291" s="33">
        <v>2</v>
      </c>
      <c r="G291" s="35" t="s">
        <v>138</v>
      </c>
    </row>
    <row r="292" spans="1:7" ht="24" x14ac:dyDescent="0.2">
      <c r="A292" s="41"/>
      <c r="B292" s="85">
        <v>10019</v>
      </c>
      <c r="C292" s="32" t="s">
        <v>685</v>
      </c>
      <c r="E292" s="33"/>
      <c r="F292" s="33">
        <v>1</v>
      </c>
      <c r="G292" s="35" t="s">
        <v>146</v>
      </c>
    </row>
    <row r="293" spans="1:7" ht="24" x14ac:dyDescent="0.2">
      <c r="A293" s="41"/>
      <c r="B293" s="85">
        <v>10020</v>
      </c>
      <c r="C293" s="32" t="s">
        <v>686</v>
      </c>
      <c r="E293" s="33"/>
      <c r="F293" s="33">
        <v>2</v>
      </c>
      <c r="G293" s="35" t="s">
        <v>138</v>
      </c>
    </row>
    <row r="294" spans="1:7" ht="16" x14ac:dyDescent="0.2">
      <c r="A294" s="41"/>
      <c r="B294" s="85">
        <v>10021</v>
      </c>
      <c r="C294" s="32" t="s">
        <v>687</v>
      </c>
      <c r="E294" s="33"/>
      <c r="F294" s="33">
        <v>4</v>
      </c>
      <c r="G294" s="35" t="s">
        <v>150</v>
      </c>
    </row>
    <row r="295" spans="1:7" ht="24" x14ac:dyDescent="0.2">
      <c r="A295" s="41"/>
      <c r="B295" s="85">
        <v>10022</v>
      </c>
      <c r="C295" s="32" t="s">
        <v>688</v>
      </c>
      <c r="E295" s="33"/>
      <c r="F295" s="33">
        <v>5</v>
      </c>
      <c r="G295" s="35" t="s">
        <v>255</v>
      </c>
    </row>
    <row r="296" spans="1:7" ht="36" x14ac:dyDescent="0.2">
      <c r="A296" s="41"/>
      <c r="B296" s="85">
        <v>10023</v>
      </c>
      <c r="C296" s="32" t="s">
        <v>480</v>
      </c>
      <c r="E296" s="33"/>
      <c r="F296" s="33" t="s">
        <v>246</v>
      </c>
      <c r="G296" s="34" t="s">
        <v>247</v>
      </c>
    </row>
    <row r="297" spans="1:7" ht="36" x14ac:dyDescent="0.2">
      <c r="A297" s="41"/>
      <c r="B297" s="85">
        <v>10024</v>
      </c>
      <c r="C297" s="32" t="s">
        <v>481</v>
      </c>
      <c r="E297" s="33"/>
      <c r="F297" s="33" t="s">
        <v>246</v>
      </c>
      <c r="G297" s="34" t="s">
        <v>247</v>
      </c>
    </row>
    <row r="298" spans="1:7" ht="24" x14ac:dyDescent="0.2">
      <c r="A298" s="41"/>
      <c r="B298" s="85">
        <v>10025</v>
      </c>
      <c r="C298" s="32" t="s">
        <v>482</v>
      </c>
      <c r="E298" s="33"/>
      <c r="F298" s="33" t="s">
        <v>246</v>
      </c>
      <c r="G298" s="34" t="s">
        <v>247</v>
      </c>
    </row>
    <row r="299" spans="1:7" ht="16" x14ac:dyDescent="0.2">
      <c r="A299" s="41"/>
      <c r="B299" s="85">
        <v>10026</v>
      </c>
      <c r="C299" s="32" t="s">
        <v>483</v>
      </c>
      <c r="E299" s="33"/>
      <c r="F299" s="33" t="s">
        <v>246</v>
      </c>
      <c r="G299" s="34" t="s">
        <v>247</v>
      </c>
    </row>
    <row r="300" spans="1:7" ht="16" x14ac:dyDescent="0.2">
      <c r="A300" s="41"/>
      <c r="B300" s="85">
        <v>10027</v>
      </c>
      <c r="C300" s="32" t="s">
        <v>717</v>
      </c>
      <c r="E300" s="33"/>
      <c r="F300" s="33" t="s">
        <v>545</v>
      </c>
      <c r="G300" s="34" t="s">
        <v>720</v>
      </c>
    </row>
    <row r="301" spans="1:7" ht="24" x14ac:dyDescent="0.2">
      <c r="A301" s="41"/>
      <c r="B301" s="85">
        <v>10028</v>
      </c>
      <c r="C301" s="32" t="s">
        <v>484</v>
      </c>
      <c r="E301" s="33" t="s">
        <v>661</v>
      </c>
      <c r="F301" s="33">
        <v>1</v>
      </c>
      <c r="G301" s="34" t="s">
        <v>146</v>
      </c>
    </row>
    <row r="302" spans="1:7" ht="16" x14ac:dyDescent="0.2">
      <c r="A302" s="41"/>
      <c r="B302" s="85">
        <v>10029</v>
      </c>
      <c r="C302" s="32" t="s">
        <v>662</v>
      </c>
      <c r="E302" s="33" t="s">
        <v>663</v>
      </c>
      <c r="F302" s="33">
        <v>4</v>
      </c>
      <c r="G302" s="34" t="s">
        <v>150</v>
      </c>
    </row>
    <row r="303" spans="1:7" ht="16" x14ac:dyDescent="0.2">
      <c r="A303" s="41"/>
      <c r="B303" s="85">
        <v>10030</v>
      </c>
      <c r="C303" s="32" t="s">
        <v>664</v>
      </c>
      <c r="E303" s="33"/>
      <c r="F303" s="33">
        <v>9</v>
      </c>
      <c r="G303" s="34" t="s">
        <v>342</v>
      </c>
    </row>
    <row r="304" spans="1:7" ht="16" x14ac:dyDescent="0.2">
      <c r="A304" s="41"/>
      <c r="B304" s="85">
        <v>10031</v>
      </c>
      <c r="C304" s="32" t="s">
        <v>734</v>
      </c>
      <c r="E304" s="33"/>
      <c r="F304" s="33">
        <v>20</v>
      </c>
      <c r="G304" s="34" t="s">
        <v>194</v>
      </c>
    </row>
    <row r="305" spans="1:7" ht="36" x14ac:dyDescent="0.2">
      <c r="A305" s="41"/>
      <c r="B305" s="85">
        <v>11001</v>
      </c>
      <c r="C305" s="32" t="s">
        <v>555</v>
      </c>
      <c r="E305" s="33"/>
      <c r="F305" s="33">
        <v>10</v>
      </c>
      <c r="G305" s="35" t="s">
        <v>236</v>
      </c>
    </row>
    <row r="306" spans="1:7" ht="16" x14ac:dyDescent="0.2">
      <c r="A306" s="47"/>
      <c r="B306" s="85">
        <v>11002</v>
      </c>
      <c r="C306" s="32" t="s">
        <v>556</v>
      </c>
      <c r="E306" s="33"/>
      <c r="F306" s="33">
        <v>6</v>
      </c>
      <c r="G306" s="35" t="s">
        <v>165</v>
      </c>
    </row>
    <row r="307" spans="1:7" ht="24" x14ac:dyDescent="0.2">
      <c r="B307" s="85">
        <v>11003</v>
      </c>
      <c r="C307" s="32" t="s">
        <v>557</v>
      </c>
      <c r="E307" s="33"/>
      <c r="F307" s="33">
        <v>3</v>
      </c>
      <c r="G307" s="35" t="s">
        <v>135</v>
      </c>
    </row>
    <row r="308" spans="1:7" ht="24" x14ac:dyDescent="0.2">
      <c r="B308" s="85">
        <v>11004</v>
      </c>
      <c r="C308" s="32" t="s">
        <v>485</v>
      </c>
      <c r="E308" s="33"/>
      <c r="F308" s="33">
        <v>2</v>
      </c>
      <c r="G308" s="35" t="s">
        <v>187</v>
      </c>
    </row>
    <row r="309" spans="1:7" ht="48" x14ac:dyDescent="0.2">
      <c r="B309" s="85">
        <v>11005</v>
      </c>
      <c r="C309" s="32" t="s">
        <v>558</v>
      </c>
      <c r="E309" s="32" t="s">
        <v>559</v>
      </c>
      <c r="F309" s="33">
        <v>9</v>
      </c>
      <c r="G309" s="35" t="s">
        <v>342</v>
      </c>
    </row>
    <row r="310" spans="1:7" ht="24" x14ac:dyDescent="0.2">
      <c r="B310" s="85">
        <v>11006</v>
      </c>
      <c r="C310" s="32" t="s">
        <v>486</v>
      </c>
      <c r="E310" s="33"/>
      <c r="F310" s="33">
        <v>11</v>
      </c>
      <c r="G310" s="35" t="s">
        <v>487</v>
      </c>
    </row>
    <row r="311" spans="1:7" ht="24" x14ac:dyDescent="0.2">
      <c r="B311" s="85">
        <v>11007</v>
      </c>
      <c r="C311" s="32" t="s">
        <v>488</v>
      </c>
      <c r="E311" s="33"/>
      <c r="F311" s="33">
        <v>9</v>
      </c>
      <c r="G311" s="35" t="s">
        <v>489</v>
      </c>
    </row>
    <row r="312" spans="1:7" ht="24" x14ac:dyDescent="0.2">
      <c r="B312" s="85">
        <v>11008</v>
      </c>
      <c r="C312" s="32" t="s">
        <v>490</v>
      </c>
      <c r="E312" s="33"/>
      <c r="F312" s="33">
        <v>4</v>
      </c>
      <c r="G312" s="34" t="s">
        <v>491</v>
      </c>
    </row>
    <row r="313" spans="1:7" ht="24" x14ac:dyDescent="0.2">
      <c r="B313" s="85">
        <v>11009</v>
      </c>
      <c r="C313" s="32" t="s">
        <v>492</v>
      </c>
      <c r="E313" s="33"/>
      <c r="F313" s="33">
        <v>7</v>
      </c>
      <c r="G313" s="34" t="s">
        <v>443</v>
      </c>
    </row>
    <row r="314" spans="1:7" ht="24" x14ac:dyDescent="0.2">
      <c r="B314" s="85">
        <v>11010</v>
      </c>
      <c r="C314" s="32" t="s">
        <v>493</v>
      </c>
      <c r="E314" s="33"/>
      <c r="F314" s="33">
        <v>6</v>
      </c>
      <c r="G314" s="34" t="s">
        <v>494</v>
      </c>
    </row>
    <row r="315" spans="1:7" ht="24" x14ac:dyDescent="0.2">
      <c r="B315" s="85">
        <v>11011</v>
      </c>
      <c r="C315" s="32" t="s">
        <v>495</v>
      </c>
      <c r="E315" s="33"/>
      <c r="F315" s="33">
        <v>40</v>
      </c>
      <c r="G315" s="34" t="s">
        <v>384</v>
      </c>
    </row>
    <row r="316" spans="1:7" ht="24" x14ac:dyDescent="0.2">
      <c r="B316" s="85">
        <v>11012</v>
      </c>
      <c r="C316" s="32" t="s">
        <v>496</v>
      </c>
      <c r="E316" s="33"/>
      <c r="F316" s="33">
        <v>16</v>
      </c>
      <c r="G316" s="34" t="s">
        <v>400</v>
      </c>
    </row>
    <row r="317" spans="1:7" x14ac:dyDescent="0.2">
      <c r="B317" s="85">
        <v>11013</v>
      </c>
      <c r="C317" s="32" t="s">
        <v>497</v>
      </c>
      <c r="E317" s="33"/>
      <c r="F317" s="33">
        <v>2</v>
      </c>
      <c r="G317" s="34" t="s">
        <v>138</v>
      </c>
    </row>
    <row r="318" spans="1:7" ht="24" x14ac:dyDescent="0.2">
      <c r="B318" s="85">
        <v>11014</v>
      </c>
      <c r="C318" s="32" t="s">
        <v>560</v>
      </c>
      <c r="E318" s="33"/>
      <c r="F318" s="33">
        <v>11</v>
      </c>
      <c r="G318" s="34" t="s">
        <v>346</v>
      </c>
    </row>
    <row r="319" spans="1:7" ht="24" x14ac:dyDescent="0.2">
      <c r="B319" s="85">
        <v>11015</v>
      </c>
      <c r="C319" s="32" t="s">
        <v>561</v>
      </c>
      <c r="E319" s="33"/>
      <c r="F319" s="33">
        <v>15</v>
      </c>
      <c r="G319" s="34" t="s">
        <v>309</v>
      </c>
    </row>
    <row r="320" spans="1:7" ht="60" x14ac:dyDescent="0.2">
      <c r="B320" s="85">
        <v>11016</v>
      </c>
      <c r="C320" s="32" t="s">
        <v>562</v>
      </c>
      <c r="E320" s="32" t="s">
        <v>563</v>
      </c>
      <c r="F320" s="33">
        <v>2</v>
      </c>
      <c r="G320" s="34" t="s">
        <v>138</v>
      </c>
    </row>
    <row r="321" spans="2:7" ht="48" x14ac:dyDescent="0.2">
      <c r="B321" s="85">
        <v>11017</v>
      </c>
      <c r="C321" s="32" t="s">
        <v>498</v>
      </c>
      <c r="E321" s="32" t="s">
        <v>564</v>
      </c>
      <c r="F321" s="33">
        <v>6</v>
      </c>
      <c r="G321" s="34" t="s">
        <v>165</v>
      </c>
    </row>
    <row r="322" spans="2:7" ht="60" x14ac:dyDescent="0.2">
      <c r="B322" s="85">
        <v>11018</v>
      </c>
      <c r="C322" s="32" t="s">
        <v>565</v>
      </c>
      <c r="E322" s="32" t="s">
        <v>566</v>
      </c>
      <c r="F322" s="33" t="s">
        <v>553</v>
      </c>
      <c r="G322" s="34" t="s">
        <v>546</v>
      </c>
    </row>
    <row r="323" spans="2:7" ht="24" x14ac:dyDescent="0.2">
      <c r="B323" s="85">
        <v>11019</v>
      </c>
      <c r="C323" s="32" t="s">
        <v>499</v>
      </c>
      <c r="E323" s="33"/>
      <c r="F323" s="33">
        <v>14</v>
      </c>
      <c r="G323" s="34" t="s">
        <v>460</v>
      </c>
    </row>
    <row r="324" spans="2:7" ht="72" x14ac:dyDescent="0.2">
      <c r="B324" s="85">
        <v>11020</v>
      </c>
      <c r="C324" s="32" t="s">
        <v>633</v>
      </c>
      <c r="E324" s="46" t="s">
        <v>500</v>
      </c>
      <c r="F324" s="33">
        <v>42</v>
      </c>
      <c r="G324" s="34" t="s">
        <v>501</v>
      </c>
    </row>
    <row r="325" spans="2:7" ht="24" x14ac:dyDescent="0.2">
      <c r="B325" s="85">
        <v>11021</v>
      </c>
      <c r="C325" s="32" t="s">
        <v>665</v>
      </c>
      <c r="E325" s="46"/>
      <c r="F325" s="33">
        <v>28</v>
      </c>
      <c r="G325" s="34" t="s">
        <v>464</v>
      </c>
    </row>
    <row r="326" spans="2:7" x14ac:dyDescent="0.2">
      <c r="B326" s="85">
        <v>11022</v>
      </c>
      <c r="C326" s="32" t="s">
        <v>567</v>
      </c>
      <c r="E326" s="46"/>
      <c r="F326" s="33" t="s">
        <v>545</v>
      </c>
      <c r="G326" s="34" t="s">
        <v>568</v>
      </c>
    </row>
    <row r="327" spans="2:7" x14ac:dyDescent="0.2">
      <c r="B327" s="85">
        <v>11023</v>
      </c>
      <c r="C327" s="32" t="s">
        <v>569</v>
      </c>
      <c r="E327" s="46"/>
      <c r="F327" s="33" t="s">
        <v>545</v>
      </c>
      <c r="G327" s="34" t="s">
        <v>568</v>
      </c>
    </row>
    <row r="328" spans="2:7" ht="36" x14ac:dyDescent="0.2">
      <c r="B328" s="85">
        <v>11024</v>
      </c>
      <c r="C328" s="32" t="s">
        <v>634</v>
      </c>
      <c r="E328" s="46"/>
      <c r="F328" s="33">
        <v>1</v>
      </c>
      <c r="G328" s="34" t="s">
        <v>146</v>
      </c>
    </row>
    <row r="329" spans="2:7" ht="24" x14ac:dyDescent="0.2">
      <c r="B329" s="85">
        <v>11025</v>
      </c>
      <c r="C329" s="32" t="s">
        <v>689</v>
      </c>
      <c r="E329" s="46" t="s">
        <v>705</v>
      </c>
      <c r="F329" s="33">
        <v>1</v>
      </c>
      <c r="G329" s="34" t="s">
        <v>146</v>
      </c>
    </row>
    <row r="330" spans="2:7" ht="48" x14ac:dyDescent="0.2">
      <c r="B330" s="85">
        <v>11026</v>
      </c>
      <c r="C330" s="32" t="s">
        <v>690</v>
      </c>
      <c r="E330" s="46" t="s">
        <v>706</v>
      </c>
      <c r="F330" s="33">
        <v>1</v>
      </c>
      <c r="G330" s="34" t="s">
        <v>146</v>
      </c>
    </row>
    <row r="331" spans="2:7" ht="36" x14ac:dyDescent="0.2">
      <c r="B331" s="85">
        <v>11027</v>
      </c>
      <c r="C331" s="32" t="s">
        <v>691</v>
      </c>
      <c r="E331" s="46" t="s">
        <v>707</v>
      </c>
      <c r="F331" s="33">
        <v>1</v>
      </c>
      <c r="G331" s="34" t="s">
        <v>146</v>
      </c>
    </row>
    <row r="332" spans="2:7" ht="24" x14ac:dyDescent="0.2">
      <c r="B332" s="85">
        <v>11028</v>
      </c>
      <c r="C332" s="32" t="s">
        <v>692</v>
      </c>
      <c r="E332" s="46" t="s">
        <v>708</v>
      </c>
      <c r="F332" s="33">
        <v>1</v>
      </c>
      <c r="G332" s="34" t="s">
        <v>146</v>
      </c>
    </row>
    <row r="333" spans="2:7" x14ac:dyDescent="0.2">
      <c r="B333" s="85">
        <v>11029</v>
      </c>
      <c r="C333" s="32" t="s">
        <v>666</v>
      </c>
      <c r="E333" s="46"/>
      <c r="F333" s="33">
        <v>20</v>
      </c>
      <c r="G333" s="34" t="s">
        <v>194</v>
      </c>
    </row>
    <row r="334" spans="2:7" ht="24" x14ac:dyDescent="0.2">
      <c r="B334" s="85">
        <v>11030</v>
      </c>
      <c r="C334" s="32" t="s">
        <v>667</v>
      </c>
      <c r="E334" s="46"/>
      <c r="F334" s="33">
        <v>10</v>
      </c>
      <c r="G334" s="34" t="s">
        <v>180</v>
      </c>
    </row>
    <row r="335" spans="2:7" ht="24" x14ac:dyDescent="0.2">
      <c r="B335" s="85">
        <v>11031</v>
      </c>
      <c r="C335" s="32" t="s">
        <v>668</v>
      </c>
      <c r="E335" s="46"/>
      <c r="F335" s="33">
        <v>10</v>
      </c>
      <c r="G335" s="34" t="s">
        <v>180</v>
      </c>
    </row>
    <row r="336" spans="2:7" ht="24" x14ac:dyDescent="0.2">
      <c r="B336" s="85">
        <v>11032</v>
      </c>
      <c r="C336" s="32" t="s">
        <v>669</v>
      </c>
      <c r="E336" s="46"/>
      <c r="F336" s="33">
        <v>4</v>
      </c>
      <c r="G336" s="34" t="s">
        <v>150</v>
      </c>
    </row>
    <row r="337" spans="2:7" ht="24" x14ac:dyDescent="0.2">
      <c r="B337" s="85">
        <v>11033</v>
      </c>
      <c r="C337" s="32" t="s">
        <v>670</v>
      </c>
      <c r="E337" s="46"/>
      <c r="F337" s="33">
        <v>3</v>
      </c>
      <c r="G337" s="34" t="s">
        <v>135</v>
      </c>
    </row>
    <row r="338" spans="2:7" ht="48" x14ac:dyDescent="0.2">
      <c r="B338" s="85">
        <v>12001</v>
      </c>
      <c r="C338" s="32" t="s">
        <v>502</v>
      </c>
      <c r="E338" s="32" t="s">
        <v>503</v>
      </c>
      <c r="F338" s="33">
        <v>10</v>
      </c>
      <c r="G338" s="34" t="s">
        <v>180</v>
      </c>
    </row>
    <row r="339" spans="2:7" ht="36" x14ac:dyDescent="0.2">
      <c r="B339" s="85">
        <v>12002</v>
      </c>
      <c r="C339" s="32" t="s">
        <v>504</v>
      </c>
      <c r="E339" s="32" t="s">
        <v>505</v>
      </c>
      <c r="F339" s="33">
        <v>1</v>
      </c>
      <c r="G339" s="34" t="s">
        <v>146</v>
      </c>
    </row>
    <row r="340" spans="2:7" x14ac:dyDescent="0.2">
      <c r="B340" s="85">
        <v>12003</v>
      </c>
      <c r="C340" s="32" t="s">
        <v>506</v>
      </c>
      <c r="E340" s="33"/>
      <c r="F340" s="33">
        <v>3</v>
      </c>
      <c r="G340" s="34" t="s">
        <v>135</v>
      </c>
    </row>
    <row r="341" spans="2:7" x14ac:dyDescent="0.2">
      <c r="B341" s="85">
        <v>12004</v>
      </c>
      <c r="C341" s="32" t="s">
        <v>507</v>
      </c>
      <c r="E341" s="33"/>
      <c r="F341" s="33">
        <v>1</v>
      </c>
      <c r="G341" s="34" t="s">
        <v>146</v>
      </c>
    </row>
    <row r="342" spans="2:7" ht="60" x14ac:dyDescent="0.2">
      <c r="B342" s="85">
        <v>12005</v>
      </c>
      <c r="C342" s="32" t="s">
        <v>508</v>
      </c>
      <c r="E342" s="32" t="s">
        <v>509</v>
      </c>
      <c r="F342" s="33">
        <v>1</v>
      </c>
      <c r="G342" s="34" t="s">
        <v>146</v>
      </c>
    </row>
    <row r="343" spans="2:7" ht="36" x14ac:dyDescent="0.2">
      <c r="B343" s="85">
        <v>12006</v>
      </c>
      <c r="C343" s="32" t="s">
        <v>510</v>
      </c>
      <c r="E343" s="32" t="s">
        <v>511</v>
      </c>
      <c r="F343" s="33">
        <v>1</v>
      </c>
      <c r="G343" s="34" t="s">
        <v>146</v>
      </c>
    </row>
    <row r="344" spans="2:7" x14ac:dyDescent="0.2">
      <c r="B344" s="85">
        <v>12007</v>
      </c>
      <c r="C344" s="32" t="s">
        <v>512</v>
      </c>
      <c r="E344" s="33" t="s">
        <v>513</v>
      </c>
      <c r="F344" s="33">
        <v>5</v>
      </c>
      <c r="G344" s="34" t="s">
        <v>255</v>
      </c>
    </row>
    <row r="345" spans="2:7" x14ac:dyDescent="0.2">
      <c r="B345" s="85">
        <v>12008</v>
      </c>
      <c r="C345" s="32" t="s">
        <v>570</v>
      </c>
      <c r="E345" s="33"/>
      <c r="F345" s="33">
        <v>4</v>
      </c>
      <c r="G345" s="34" t="s">
        <v>150</v>
      </c>
    </row>
    <row r="346" spans="2:7" x14ac:dyDescent="0.2">
      <c r="B346" s="85">
        <v>12009</v>
      </c>
      <c r="C346" s="32" t="s">
        <v>571</v>
      </c>
      <c r="E346" s="33"/>
      <c r="F346" s="33">
        <v>1</v>
      </c>
      <c r="G346" s="34" t="s">
        <v>146</v>
      </c>
    </row>
    <row r="347" spans="2:7" ht="48" x14ac:dyDescent="0.2">
      <c r="B347" s="85">
        <v>12010</v>
      </c>
      <c r="C347" s="32" t="s">
        <v>514</v>
      </c>
      <c r="E347" s="32" t="s">
        <v>515</v>
      </c>
      <c r="F347" s="33">
        <v>6</v>
      </c>
      <c r="G347" s="34" t="s">
        <v>165</v>
      </c>
    </row>
    <row r="348" spans="2:7" x14ac:dyDescent="0.2">
      <c r="B348" s="85">
        <v>12011</v>
      </c>
      <c r="C348" s="32" t="s">
        <v>516</v>
      </c>
      <c r="E348" s="33"/>
      <c r="F348" s="33">
        <v>1</v>
      </c>
      <c r="G348" s="34" t="s">
        <v>146</v>
      </c>
    </row>
    <row r="349" spans="2:7" x14ac:dyDescent="0.2">
      <c r="B349" s="85">
        <v>12012</v>
      </c>
      <c r="C349" s="32" t="s">
        <v>431</v>
      </c>
      <c r="E349" s="33"/>
      <c r="F349" s="33">
        <v>8</v>
      </c>
      <c r="G349" s="34" t="s">
        <v>302</v>
      </c>
    </row>
    <row r="350" spans="2:7" ht="24" x14ac:dyDescent="0.2">
      <c r="B350" s="85">
        <v>12013</v>
      </c>
      <c r="C350" s="42" t="s">
        <v>671</v>
      </c>
      <c r="E350" s="42" t="s">
        <v>672</v>
      </c>
      <c r="F350" s="43">
        <v>4</v>
      </c>
      <c r="G350" s="34" t="s">
        <v>150</v>
      </c>
    </row>
    <row r="351" spans="2:7" ht="36" x14ac:dyDescent="0.2">
      <c r="B351" s="85">
        <v>12014</v>
      </c>
      <c r="C351" s="32" t="s">
        <v>673</v>
      </c>
      <c r="E351" s="32" t="s">
        <v>674</v>
      </c>
      <c r="F351" s="33" t="s">
        <v>675</v>
      </c>
      <c r="G351" s="86" t="s">
        <v>146</v>
      </c>
    </row>
    <row r="352" spans="2:7" x14ac:dyDescent="0.2">
      <c r="B352" s="85">
        <v>12015</v>
      </c>
      <c r="C352" s="90" t="s">
        <v>693</v>
      </c>
      <c r="E352" s="32"/>
      <c r="F352" s="33">
        <v>1</v>
      </c>
      <c r="G352" s="86" t="s">
        <v>146</v>
      </c>
    </row>
    <row r="353" spans="2:7" x14ac:dyDescent="0.2">
      <c r="B353" s="85">
        <v>12016</v>
      </c>
      <c r="C353" s="42" t="s">
        <v>694</v>
      </c>
      <c r="E353" s="32"/>
      <c r="F353" s="33">
        <v>1</v>
      </c>
      <c r="G353" s="86" t="s">
        <v>146</v>
      </c>
    </row>
    <row r="354" spans="2:7" ht="24" x14ac:dyDescent="0.2">
      <c r="B354" s="85">
        <v>12017</v>
      </c>
      <c r="C354" s="42" t="s">
        <v>695</v>
      </c>
      <c r="E354" s="32"/>
      <c r="F354" s="33">
        <v>1</v>
      </c>
      <c r="G354" s="86" t="s">
        <v>146</v>
      </c>
    </row>
    <row r="355" spans="2:7" ht="24" x14ac:dyDescent="0.2">
      <c r="B355" s="85">
        <v>12018</v>
      </c>
      <c r="C355" s="42" t="s">
        <v>696</v>
      </c>
      <c r="E355" s="32"/>
      <c r="F355" s="33">
        <v>1</v>
      </c>
      <c r="G355" s="34" t="s">
        <v>146</v>
      </c>
    </row>
    <row r="356" spans="2:7" ht="24" x14ac:dyDescent="0.2">
      <c r="B356" s="85">
        <v>12019</v>
      </c>
      <c r="C356" s="42" t="s">
        <v>697</v>
      </c>
      <c r="E356" s="32"/>
      <c r="F356" s="33">
        <v>1</v>
      </c>
      <c r="G356" s="86" t="s">
        <v>146</v>
      </c>
    </row>
    <row r="357" spans="2:7" ht="24" x14ac:dyDescent="0.2">
      <c r="B357" s="85">
        <v>12020</v>
      </c>
      <c r="C357" s="42" t="s">
        <v>698</v>
      </c>
      <c r="E357" s="32"/>
      <c r="F357" s="33">
        <v>1</v>
      </c>
      <c r="G357" s="86" t="s">
        <v>146</v>
      </c>
    </row>
    <row r="358" spans="2:7" x14ac:dyDescent="0.2">
      <c r="B358" s="85">
        <v>12021</v>
      </c>
      <c r="C358" s="42" t="s">
        <v>699</v>
      </c>
      <c r="E358" s="32"/>
      <c r="F358" s="33">
        <v>1</v>
      </c>
      <c r="G358" s="86" t="s">
        <v>146</v>
      </c>
    </row>
    <row r="359" spans="2:7" ht="24" x14ac:dyDescent="0.2">
      <c r="B359" s="85">
        <v>12022</v>
      </c>
      <c r="C359" s="42" t="s">
        <v>700</v>
      </c>
      <c r="E359" s="90"/>
      <c r="F359" s="92">
        <v>1</v>
      </c>
      <c r="G359" s="86" t="s">
        <v>146</v>
      </c>
    </row>
    <row r="360" spans="2:7" ht="25" thickBot="1" x14ac:dyDescent="0.25">
      <c r="B360" s="93">
        <v>99999</v>
      </c>
      <c r="C360" s="94" t="s">
        <v>718</v>
      </c>
      <c r="E360" s="95"/>
      <c r="F360" s="95"/>
      <c r="G360" s="9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0"/>
  <sheetViews>
    <sheetView workbookViewId="0">
      <selection activeCell="J29" sqref="J29:M29"/>
    </sheetView>
  </sheetViews>
  <sheetFormatPr baseColWidth="10" defaultRowHeight="15" x14ac:dyDescent="0.2"/>
  <cols>
    <col min="1" max="1" width="3.5" customWidth="1"/>
    <col min="2" max="13" width="6.1640625" customWidth="1"/>
    <col min="14" max="14" width="3.6640625" customWidth="1"/>
  </cols>
  <sheetData>
    <row r="1" spans="2:25" x14ac:dyDescent="0.2"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2:25" x14ac:dyDescent="0.2"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5" x14ac:dyDescent="0.2"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2:25" ht="5.5" customHeight="1" x14ac:dyDescent="0.2"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2:25" ht="18" x14ac:dyDescent="0.2">
      <c r="B5" s="124" t="s">
        <v>49</v>
      </c>
      <c r="C5" s="111"/>
      <c r="D5" s="111"/>
      <c r="E5" s="111"/>
      <c r="F5" s="111"/>
      <c r="G5" s="111"/>
      <c r="H5" s="11" t="s">
        <v>56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25" x14ac:dyDescent="0.2"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2:25" x14ac:dyDescent="0.2"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2:25" ht="16" x14ac:dyDescent="0.2">
      <c r="B8" s="110" t="s">
        <v>50</v>
      </c>
      <c r="C8" s="111"/>
      <c r="D8" s="111"/>
      <c r="E8" s="111"/>
      <c r="F8" s="11" t="s">
        <v>57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x14ac:dyDescent="0.2"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2:25" ht="16" x14ac:dyDescent="0.2">
      <c r="B10" s="103" t="s">
        <v>4</v>
      </c>
      <c r="C10" s="107"/>
      <c r="D10" s="9" t="s">
        <v>14</v>
      </c>
      <c r="E10" s="103" t="s">
        <v>1</v>
      </c>
      <c r="F10" s="107"/>
      <c r="G10" s="107"/>
      <c r="H10" s="103" t="s">
        <v>5</v>
      </c>
      <c r="I10" s="107"/>
      <c r="J10" s="107"/>
      <c r="K10" s="103" t="s">
        <v>6</v>
      </c>
      <c r="L10" s="107"/>
      <c r="M10" s="107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ht="16" x14ac:dyDescent="0.2">
      <c r="B11" s="105"/>
      <c r="C11" s="106"/>
      <c r="D11" s="57"/>
      <c r="E11" s="105"/>
      <c r="F11" s="106"/>
      <c r="G11" s="106"/>
      <c r="H11" s="105"/>
      <c r="I11" s="106"/>
      <c r="J11" s="106"/>
      <c r="K11" s="105"/>
      <c r="L11" s="106"/>
      <c r="M11" s="106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ht="16" x14ac:dyDescent="0.2">
      <c r="B12" s="105"/>
      <c r="C12" s="106"/>
      <c r="D12" s="57"/>
      <c r="E12" s="105"/>
      <c r="F12" s="106"/>
      <c r="G12" s="106"/>
      <c r="H12" s="105"/>
      <c r="I12" s="106"/>
      <c r="J12" s="106"/>
      <c r="K12" s="105"/>
      <c r="L12" s="106"/>
      <c r="M12" s="106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x14ac:dyDescent="0.2"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2:25" ht="16" x14ac:dyDescent="0.2">
      <c r="B14" s="110" t="s">
        <v>51</v>
      </c>
      <c r="C14" s="111"/>
      <c r="D14" s="111"/>
      <c r="E14" s="111"/>
      <c r="F14" s="11" t="s">
        <v>572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2:25" x14ac:dyDescent="0.2"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2:25" ht="16" x14ac:dyDescent="0.2">
      <c r="B16" s="103" t="s">
        <v>4</v>
      </c>
      <c r="C16" s="107"/>
      <c r="D16" s="128" t="s">
        <v>53</v>
      </c>
      <c r="E16" s="129"/>
      <c r="F16" s="128" t="s">
        <v>55</v>
      </c>
      <c r="G16" s="130"/>
      <c r="H16" s="130"/>
      <c r="I16" s="129"/>
      <c r="J16" s="103" t="s">
        <v>54</v>
      </c>
      <c r="K16" s="107"/>
      <c r="L16" s="107"/>
      <c r="M16" s="107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 ht="16" x14ac:dyDescent="0.2">
      <c r="B17" s="105"/>
      <c r="C17" s="106"/>
      <c r="D17" s="125"/>
      <c r="E17" s="126"/>
      <c r="F17" s="125"/>
      <c r="G17" s="127"/>
      <c r="H17" s="127"/>
      <c r="I17" s="126"/>
      <c r="J17" s="105"/>
      <c r="K17" s="106"/>
      <c r="L17" s="106"/>
      <c r="M17" s="106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 ht="16" x14ac:dyDescent="0.2">
      <c r="B18" s="105"/>
      <c r="C18" s="106"/>
      <c r="D18" s="125"/>
      <c r="E18" s="126"/>
      <c r="F18" s="125"/>
      <c r="G18" s="127"/>
      <c r="H18" s="127"/>
      <c r="I18" s="126"/>
      <c r="J18" s="105"/>
      <c r="K18" s="106"/>
      <c r="L18" s="106"/>
      <c r="M18" s="106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5" ht="16" x14ac:dyDescent="0.2">
      <c r="B19" s="105"/>
      <c r="C19" s="106"/>
      <c r="D19" s="125"/>
      <c r="E19" s="126"/>
      <c r="F19" s="125"/>
      <c r="G19" s="127"/>
      <c r="H19" s="127"/>
      <c r="I19" s="126"/>
      <c r="J19" s="105"/>
      <c r="K19" s="106"/>
      <c r="L19" s="106"/>
      <c r="M19" s="106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2:25" ht="16" x14ac:dyDescent="0.2">
      <c r="B20" s="105"/>
      <c r="C20" s="106"/>
      <c r="D20" s="125"/>
      <c r="E20" s="126"/>
      <c r="F20" s="125"/>
      <c r="G20" s="127"/>
      <c r="H20" s="127"/>
      <c r="I20" s="126"/>
      <c r="J20" s="105"/>
      <c r="K20" s="106"/>
      <c r="L20" s="106"/>
      <c r="M20" s="106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2:25" ht="16" x14ac:dyDescent="0.2">
      <c r="B21" s="105"/>
      <c r="C21" s="106"/>
      <c r="D21" s="125"/>
      <c r="E21" s="126"/>
      <c r="F21" s="125"/>
      <c r="G21" s="127"/>
      <c r="H21" s="127"/>
      <c r="I21" s="126"/>
      <c r="J21" s="105"/>
      <c r="K21" s="106"/>
      <c r="L21" s="106"/>
      <c r="M21" s="106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2:25" ht="16" x14ac:dyDescent="0.2">
      <c r="B22" s="105"/>
      <c r="C22" s="106"/>
      <c r="D22" s="125"/>
      <c r="E22" s="126"/>
      <c r="F22" s="125"/>
      <c r="G22" s="127"/>
      <c r="H22" s="127"/>
      <c r="I22" s="126"/>
      <c r="J22" s="105"/>
      <c r="K22" s="106"/>
      <c r="L22" s="106"/>
      <c r="M22" s="106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2:25" ht="16" x14ac:dyDescent="0.2">
      <c r="B23" s="7"/>
      <c r="C23" s="10"/>
      <c r="D23" s="7"/>
      <c r="E23" s="10"/>
      <c r="F23" s="7"/>
      <c r="G23" s="10"/>
      <c r="H23" s="10"/>
      <c r="I23" s="10"/>
      <c r="J23" s="7"/>
      <c r="K23" s="10"/>
      <c r="L23" s="10"/>
      <c r="M23" s="10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2:25" ht="16" x14ac:dyDescent="0.2">
      <c r="B24" s="7"/>
      <c r="C24" s="10"/>
      <c r="D24" s="7"/>
      <c r="E24" s="10"/>
      <c r="F24" s="7"/>
      <c r="G24" s="10"/>
      <c r="H24" s="10"/>
      <c r="I24" s="10"/>
      <c r="J24" s="7"/>
      <c r="K24" s="10"/>
      <c r="L24" s="10"/>
      <c r="M24" s="10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2:25" x14ac:dyDescent="0.2"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2:25" ht="16" x14ac:dyDescent="0.2">
      <c r="B26" s="110" t="s">
        <v>52</v>
      </c>
      <c r="C26" s="111"/>
      <c r="D26" s="111"/>
      <c r="E26" s="111"/>
      <c r="F26" s="11" t="s">
        <v>58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2:25" x14ac:dyDescent="0.2"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2:25" ht="16" x14ac:dyDescent="0.2">
      <c r="B28" s="103" t="s">
        <v>4</v>
      </c>
      <c r="C28" s="107"/>
      <c r="D28" s="103" t="s">
        <v>1</v>
      </c>
      <c r="E28" s="107"/>
      <c r="F28" s="107"/>
      <c r="G28" s="103" t="s">
        <v>6</v>
      </c>
      <c r="H28" s="107"/>
      <c r="I28" s="107"/>
      <c r="J28" s="103" t="s">
        <v>54</v>
      </c>
      <c r="K28" s="107"/>
      <c r="L28" s="107"/>
      <c r="M28" s="107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2:25" ht="16" x14ac:dyDescent="0.2">
      <c r="B29" s="105"/>
      <c r="C29" s="106"/>
      <c r="D29" s="105"/>
      <c r="E29" s="106"/>
      <c r="F29" s="106"/>
      <c r="G29" s="105"/>
      <c r="H29" s="106"/>
      <c r="I29" s="106"/>
      <c r="J29" s="105"/>
      <c r="K29" s="106"/>
      <c r="L29" s="106"/>
      <c r="M29" s="106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2:25" ht="16" x14ac:dyDescent="0.2">
      <c r="B30" s="105"/>
      <c r="C30" s="106"/>
      <c r="D30" s="105"/>
      <c r="E30" s="106"/>
      <c r="F30" s="106"/>
      <c r="G30" s="105"/>
      <c r="H30" s="106"/>
      <c r="I30" s="106"/>
      <c r="J30" s="105"/>
      <c r="K30" s="106"/>
      <c r="L30" s="106"/>
      <c r="M30" s="106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2:25" ht="16" x14ac:dyDescent="0.2">
      <c r="B31" s="105"/>
      <c r="C31" s="106"/>
      <c r="D31" s="105"/>
      <c r="E31" s="106"/>
      <c r="F31" s="106"/>
      <c r="G31" s="105"/>
      <c r="H31" s="106"/>
      <c r="I31" s="106"/>
      <c r="J31" s="105"/>
      <c r="K31" s="106"/>
      <c r="L31" s="106"/>
      <c r="M31" s="106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2:25" x14ac:dyDescent="0.2"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5:25" x14ac:dyDescent="0.2"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5:25" x14ac:dyDescent="0.2"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5:25" x14ac:dyDescent="0.2"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5:25" x14ac:dyDescent="0.2"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5:25" x14ac:dyDescent="0.2"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5:25" x14ac:dyDescent="0.2"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5:25" x14ac:dyDescent="0.2"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5:25" x14ac:dyDescent="0.2"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5:25" x14ac:dyDescent="0.2"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5:25" x14ac:dyDescent="0.2"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5:25" x14ac:dyDescent="0.2"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5:25" x14ac:dyDescent="0.2"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5:25" x14ac:dyDescent="0.2"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5:25" x14ac:dyDescent="0.2"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5:25" x14ac:dyDescent="0.2"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5:25" x14ac:dyDescent="0.2"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34" x14ac:dyDescent="0.2">
      <c r="B49" s="3" t="s">
        <v>12</v>
      </c>
      <c r="C49" s="101">
        <f>Auftrag!D8</f>
        <v>0</v>
      </c>
      <c r="D49" s="102"/>
      <c r="E49" s="102"/>
      <c r="F49" s="3" t="s">
        <v>1</v>
      </c>
      <c r="G49" s="101">
        <f>Auftrag!D9</f>
        <v>0</v>
      </c>
      <c r="H49" s="102"/>
      <c r="I49" s="102"/>
      <c r="J49" s="102"/>
      <c r="K49" s="3"/>
      <c r="L49" s="3"/>
      <c r="M49" s="3">
        <v>2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34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:34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:34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:34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</row>
  </sheetData>
  <sheetProtection algorithmName="SHA-512" hashValue="VlVJOQnmfrXD1uh808T7b7PmVjZH3ChKTkuBfXKwYfBNIXuDSe0UsNsfqv2rPpPjRF+bz1SevD0Ba4gJnM1xow==" saltValue="rlJLwRmCkkSMSAIvzBAc6A==" spinCount="100000" sheet="1" objects="1" scenarios="1"/>
  <mergeCells count="62">
    <mergeCell ref="B5:G5"/>
    <mergeCell ref="B8:E8"/>
    <mergeCell ref="B21:C21"/>
    <mergeCell ref="F20:I20"/>
    <mergeCell ref="H10:J10"/>
    <mergeCell ref="J16:M16"/>
    <mergeCell ref="B17:C17"/>
    <mergeCell ref="J17:M17"/>
    <mergeCell ref="D16:E16"/>
    <mergeCell ref="D17:E17"/>
    <mergeCell ref="F16:I16"/>
    <mergeCell ref="J20:M20"/>
    <mergeCell ref="J18:M18"/>
    <mergeCell ref="B12:C12"/>
    <mergeCell ref="E12:G12"/>
    <mergeCell ref="H12:J12"/>
    <mergeCell ref="K12:M12"/>
    <mergeCell ref="J19:M19"/>
    <mergeCell ref="K10:M10"/>
    <mergeCell ref="B11:C11"/>
    <mergeCell ref="E11:G11"/>
    <mergeCell ref="H11:J11"/>
    <mergeCell ref="K11:M11"/>
    <mergeCell ref="F17:I17"/>
    <mergeCell ref="B18:C18"/>
    <mergeCell ref="D18:E18"/>
    <mergeCell ref="F18:I18"/>
    <mergeCell ref="B14:E14"/>
    <mergeCell ref="B10:C10"/>
    <mergeCell ref="E10:G10"/>
    <mergeCell ref="B16:C16"/>
    <mergeCell ref="B20:C20"/>
    <mergeCell ref="D20:E20"/>
    <mergeCell ref="B19:C19"/>
    <mergeCell ref="D19:E19"/>
    <mergeCell ref="F19:I19"/>
    <mergeCell ref="B29:C29"/>
    <mergeCell ref="D29:F29"/>
    <mergeCell ref="G29:I29"/>
    <mergeCell ref="J29:M29"/>
    <mergeCell ref="D21:E21"/>
    <mergeCell ref="F21:I21"/>
    <mergeCell ref="J21:M21"/>
    <mergeCell ref="B22:C22"/>
    <mergeCell ref="D22:E22"/>
    <mergeCell ref="F22:I22"/>
    <mergeCell ref="J22:M22"/>
    <mergeCell ref="B28:C28"/>
    <mergeCell ref="D28:F28"/>
    <mergeCell ref="G28:I28"/>
    <mergeCell ref="J28:M28"/>
    <mergeCell ref="B26:E26"/>
    <mergeCell ref="C49:E49"/>
    <mergeCell ref="G49:J49"/>
    <mergeCell ref="B30:C30"/>
    <mergeCell ref="D30:F30"/>
    <mergeCell ref="G30:I30"/>
    <mergeCell ref="J30:M30"/>
    <mergeCell ref="B31:C31"/>
    <mergeCell ref="D31:F31"/>
    <mergeCell ref="G31:I31"/>
    <mergeCell ref="J31:M31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'Daten 01'!$B$1:$B$14</xm:f>
          </x14:formula1>
          <xm:sqref>B11:C12 B17:C22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8"/>
  <sheetViews>
    <sheetView workbookViewId="0">
      <selection activeCell="H45" sqref="H45"/>
    </sheetView>
  </sheetViews>
  <sheetFormatPr baseColWidth="10" defaultRowHeight="15" x14ac:dyDescent="0.2"/>
  <cols>
    <col min="1" max="1" width="3.33203125" customWidth="1"/>
    <col min="2" max="13" width="6.1640625" customWidth="1"/>
    <col min="14" max="14" width="3.5" customWidth="1"/>
  </cols>
  <sheetData>
    <row r="1" spans="2:25" x14ac:dyDescent="0.2"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2:25" x14ac:dyDescent="0.2"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5" x14ac:dyDescent="0.2"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2:25" x14ac:dyDescent="0.2"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2:25" ht="18" x14ac:dyDescent="0.2">
      <c r="B5" s="124" t="s">
        <v>72</v>
      </c>
      <c r="C5" s="111"/>
      <c r="D5" s="111"/>
      <c r="E5" s="111"/>
      <c r="F5" s="111"/>
      <c r="G5" s="111"/>
      <c r="H5" s="11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25" x14ac:dyDescent="0.2"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2:25" x14ac:dyDescent="0.2"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2:25" ht="16" x14ac:dyDescent="0.2">
      <c r="B8" s="110" t="s">
        <v>676</v>
      </c>
      <c r="C8" s="111"/>
      <c r="D8" s="111"/>
      <c r="E8" s="111"/>
      <c r="F8" s="138"/>
      <c r="G8" s="138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ht="6" customHeight="1" x14ac:dyDescent="0.2"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2:25" ht="16" x14ac:dyDescent="0.2">
      <c r="B10" s="135" t="s">
        <v>677</v>
      </c>
      <c r="C10" s="135"/>
      <c r="D10" s="135"/>
      <c r="E10" s="135"/>
      <c r="F10" s="135"/>
      <c r="G10" s="135"/>
      <c r="H10" s="135" t="s">
        <v>678</v>
      </c>
      <c r="I10" s="135"/>
      <c r="J10" s="135"/>
      <c r="K10" s="135"/>
      <c r="L10" s="135"/>
      <c r="M10" s="13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ht="16" x14ac:dyDescent="0.2">
      <c r="B11" s="136"/>
      <c r="C11" s="137"/>
      <c r="D11" s="137"/>
      <c r="E11" s="137"/>
      <c r="F11" s="137"/>
      <c r="G11" s="137"/>
      <c r="H11" s="136"/>
      <c r="I11" s="137"/>
      <c r="J11" s="137"/>
      <c r="K11" s="137"/>
      <c r="L11" s="137"/>
      <c r="M11" s="137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x14ac:dyDescent="0.2"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x14ac:dyDescent="0.2"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2:25" ht="16" x14ac:dyDescent="0.2">
      <c r="B14" s="110" t="s">
        <v>73</v>
      </c>
      <c r="C14" s="111"/>
      <c r="D14" s="111"/>
      <c r="E14" s="111"/>
      <c r="F14" s="11" t="s">
        <v>76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2:25" ht="6" customHeight="1" x14ac:dyDescent="0.2"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2:25" ht="16" x14ac:dyDescent="0.2">
      <c r="B16" s="139" t="s">
        <v>74</v>
      </c>
      <c r="C16" s="133"/>
      <c r="D16" s="133"/>
      <c r="E16" s="133"/>
      <c r="F16" s="133"/>
      <c r="G16" s="132"/>
      <c r="H16" s="139" t="s">
        <v>75</v>
      </c>
      <c r="I16" s="133"/>
      <c r="J16" s="133"/>
      <c r="K16" s="133"/>
      <c r="L16" s="133"/>
      <c r="M16" s="13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 ht="16" x14ac:dyDescent="0.2">
      <c r="B17" s="134"/>
      <c r="C17" s="133"/>
      <c r="D17" s="133"/>
      <c r="E17" s="133"/>
      <c r="F17" s="133"/>
      <c r="G17" s="132"/>
      <c r="H17" s="134"/>
      <c r="I17" s="133"/>
      <c r="J17" s="133"/>
      <c r="K17" s="133"/>
      <c r="L17" s="133"/>
      <c r="M17" s="132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 x14ac:dyDescent="0.2"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5" x14ac:dyDescent="0.2"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2:25" ht="16" x14ac:dyDescent="0.2">
      <c r="B20" s="110" t="s">
        <v>3</v>
      </c>
      <c r="C20" s="111"/>
      <c r="D20" s="111"/>
      <c r="E20" s="111"/>
      <c r="F20" s="11" t="s">
        <v>77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2:25" x14ac:dyDescent="0.2"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2:25" ht="16" x14ac:dyDescent="0.2">
      <c r="B22" s="87" t="s">
        <v>78</v>
      </c>
      <c r="C22" s="88"/>
      <c r="D22" s="88"/>
      <c r="E22" s="88"/>
      <c r="F22" s="89"/>
      <c r="G22" s="87" t="s">
        <v>79</v>
      </c>
      <c r="H22" s="88"/>
      <c r="I22" s="89"/>
      <c r="J22" s="87" t="s">
        <v>74</v>
      </c>
      <c r="K22" s="89"/>
      <c r="L22" s="87" t="s">
        <v>75</v>
      </c>
      <c r="M22" s="89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2:25" ht="16" x14ac:dyDescent="0.2">
      <c r="B23" s="131"/>
      <c r="C23" s="133"/>
      <c r="D23" s="133"/>
      <c r="E23" s="133"/>
      <c r="F23" s="132"/>
      <c r="G23" s="131"/>
      <c r="H23" s="133"/>
      <c r="I23" s="132"/>
      <c r="J23" s="131"/>
      <c r="K23" s="132"/>
      <c r="L23" s="131"/>
      <c r="M23" s="132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2:25" ht="16" x14ac:dyDescent="0.2">
      <c r="B24" s="131"/>
      <c r="C24" s="133"/>
      <c r="D24" s="133"/>
      <c r="E24" s="133"/>
      <c r="F24" s="132"/>
      <c r="G24" s="131"/>
      <c r="H24" s="133"/>
      <c r="I24" s="132"/>
      <c r="J24" s="131"/>
      <c r="K24" s="132"/>
      <c r="L24" s="131"/>
      <c r="M24" s="132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2:25" ht="16" x14ac:dyDescent="0.2">
      <c r="B25" s="131"/>
      <c r="C25" s="133"/>
      <c r="D25" s="133"/>
      <c r="E25" s="133"/>
      <c r="F25" s="132"/>
      <c r="G25" s="131"/>
      <c r="H25" s="133"/>
      <c r="I25" s="132"/>
      <c r="J25" s="131"/>
      <c r="K25" s="132"/>
      <c r="L25" s="131"/>
      <c r="M25" s="132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2:25" ht="16" x14ac:dyDescent="0.2">
      <c r="B26" s="131"/>
      <c r="C26" s="133"/>
      <c r="D26" s="133"/>
      <c r="E26" s="133"/>
      <c r="F26" s="132"/>
      <c r="G26" s="131"/>
      <c r="H26" s="133"/>
      <c r="I26" s="132"/>
      <c r="J26" s="131"/>
      <c r="K26" s="132"/>
      <c r="L26" s="131"/>
      <c r="M26" s="132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2:25" ht="16" x14ac:dyDescent="0.2">
      <c r="B27" s="131"/>
      <c r="C27" s="133"/>
      <c r="D27" s="133"/>
      <c r="E27" s="133"/>
      <c r="F27" s="132"/>
      <c r="G27" s="131"/>
      <c r="H27" s="133"/>
      <c r="I27" s="132"/>
      <c r="J27" s="131"/>
      <c r="K27" s="132"/>
      <c r="L27" s="131"/>
      <c r="M27" s="132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2:25" ht="16" x14ac:dyDescent="0.2">
      <c r="B28" s="131"/>
      <c r="C28" s="133"/>
      <c r="D28" s="133"/>
      <c r="E28" s="133"/>
      <c r="F28" s="132"/>
      <c r="G28" s="131"/>
      <c r="H28" s="133"/>
      <c r="I28" s="132"/>
      <c r="J28" s="131"/>
      <c r="K28" s="132"/>
      <c r="L28" s="131"/>
      <c r="M28" s="132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2:25" ht="16" x14ac:dyDescent="0.2">
      <c r="B29" s="131"/>
      <c r="C29" s="133"/>
      <c r="D29" s="133"/>
      <c r="E29" s="133"/>
      <c r="F29" s="132"/>
      <c r="G29" s="131"/>
      <c r="H29" s="133"/>
      <c r="I29" s="132"/>
      <c r="J29" s="131"/>
      <c r="K29" s="132"/>
      <c r="L29" s="131"/>
      <c r="M29" s="132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2:25" ht="16" x14ac:dyDescent="0.2">
      <c r="B30" s="131"/>
      <c r="C30" s="133"/>
      <c r="D30" s="133"/>
      <c r="E30" s="133"/>
      <c r="F30" s="132"/>
      <c r="G30" s="131"/>
      <c r="H30" s="133"/>
      <c r="I30" s="132"/>
      <c r="J30" s="131"/>
      <c r="K30" s="132"/>
      <c r="L30" s="131"/>
      <c r="M30" s="132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2:25" ht="16" x14ac:dyDescent="0.2">
      <c r="B31" s="131"/>
      <c r="C31" s="133"/>
      <c r="D31" s="133"/>
      <c r="E31" s="133"/>
      <c r="F31" s="132"/>
      <c r="G31" s="131"/>
      <c r="H31" s="133"/>
      <c r="I31" s="132"/>
      <c r="J31" s="131"/>
      <c r="K31" s="132"/>
      <c r="L31" s="131"/>
      <c r="M31" s="132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2:25" ht="16" x14ac:dyDescent="0.2">
      <c r="B32" s="131"/>
      <c r="C32" s="133"/>
      <c r="D32" s="133"/>
      <c r="E32" s="133"/>
      <c r="F32" s="132"/>
      <c r="G32" s="131"/>
      <c r="H32" s="133"/>
      <c r="I32" s="132"/>
      <c r="J32" s="131"/>
      <c r="K32" s="132"/>
      <c r="L32" s="131"/>
      <c r="M32" s="132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2:25" ht="16" x14ac:dyDescent="0.2">
      <c r="B33" s="131"/>
      <c r="C33" s="133"/>
      <c r="D33" s="133"/>
      <c r="E33" s="133"/>
      <c r="F33" s="132"/>
      <c r="G33" s="131"/>
      <c r="H33" s="133"/>
      <c r="I33" s="132"/>
      <c r="J33" s="131"/>
      <c r="K33" s="132"/>
      <c r="L33" s="131"/>
      <c r="M33" s="132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2:25" ht="16" x14ac:dyDescent="0.2">
      <c r="B34" s="131"/>
      <c r="C34" s="133"/>
      <c r="D34" s="133"/>
      <c r="E34" s="133"/>
      <c r="F34" s="132"/>
      <c r="G34" s="131"/>
      <c r="H34" s="133"/>
      <c r="I34" s="132"/>
      <c r="J34" s="131"/>
      <c r="K34" s="132"/>
      <c r="L34" s="131"/>
      <c r="M34" s="132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2:25" ht="16" x14ac:dyDescent="0.2">
      <c r="B35" s="131"/>
      <c r="C35" s="133"/>
      <c r="D35" s="133"/>
      <c r="E35" s="133"/>
      <c r="F35" s="132"/>
      <c r="G35" s="131"/>
      <c r="H35" s="133"/>
      <c r="I35" s="132"/>
      <c r="J35" s="131"/>
      <c r="K35" s="132"/>
      <c r="L35" s="131"/>
      <c r="M35" s="132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2:25" ht="16" x14ac:dyDescent="0.2">
      <c r="B36" s="131"/>
      <c r="C36" s="133"/>
      <c r="D36" s="133"/>
      <c r="E36" s="133"/>
      <c r="F36" s="132"/>
      <c r="G36" s="131"/>
      <c r="H36" s="133"/>
      <c r="I36" s="132"/>
      <c r="J36" s="131"/>
      <c r="K36" s="132"/>
      <c r="L36" s="131"/>
      <c r="M36" s="132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2:25" ht="16" x14ac:dyDescent="0.2">
      <c r="B37" s="131"/>
      <c r="C37" s="133"/>
      <c r="D37" s="133"/>
      <c r="E37" s="133"/>
      <c r="F37" s="132"/>
      <c r="G37" s="131"/>
      <c r="H37" s="133"/>
      <c r="I37" s="132"/>
      <c r="J37" s="131"/>
      <c r="K37" s="132"/>
      <c r="L37" s="131"/>
      <c r="M37" s="132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2:25" ht="16" x14ac:dyDescent="0.2">
      <c r="B38" s="131"/>
      <c r="C38" s="133"/>
      <c r="D38" s="133"/>
      <c r="E38" s="133"/>
      <c r="F38" s="132"/>
      <c r="G38" s="131"/>
      <c r="H38" s="133"/>
      <c r="I38" s="132"/>
      <c r="J38" s="131"/>
      <c r="K38" s="132"/>
      <c r="L38" s="131"/>
      <c r="M38" s="132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2:25" ht="16" x14ac:dyDescent="0.2">
      <c r="B39" s="131"/>
      <c r="C39" s="133"/>
      <c r="D39" s="133"/>
      <c r="E39" s="133"/>
      <c r="F39" s="132"/>
      <c r="G39" s="131"/>
      <c r="H39" s="133"/>
      <c r="I39" s="132"/>
      <c r="J39" s="131"/>
      <c r="K39" s="132"/>
      <c r="L39" s="131"/>
      <c r="M39" s="132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ht="16" x14ac:dyDescent="0.2">
      <c r="B40" s="131"/>
      <c r="C40" s="133"/>
      <c r="D40" s="133"/>
      <c r="E40" s="133"/>
      <c r="F40" s="132"/>
      <c r="G40" s="131"/>
      <c r="H40" s="133"/>
      <c r="I40" s="132"/>
      <c r="J40" s="131"/>
      <c r="K40" s="132"/>
      <c r="L40" s="131"/>
      <c r="M40" s="132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2:25" ht="16" x14ac:dyDescent="0.2">
      <c r="B41" s="131"/>
      <c r="C41" s="133"/>
      <c r="D41" s="133"/>
      <c r="E41" s="133"/>
      <c r="F41" s="132"/>
      <c r="G41" s="131"/>
      <c r="H41" s="133"/>
      <c r="I41" s="132"/>
      <c r="J41" s="131"/>
      <c r="K41" s="132"/>
      <c r="L41" s="131"/>
      <c r="M41" s="132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2:25" ht="16" x14ac:dyDescent="0.2">
      <c r="B42" s="131"/>
      <c r="C42" s="133"/>
      <c r="D42" s="133"/>
      <c r="E42" s="133"/>
      <c r="F42" s="132"/>
      <c r="G42" s="131"/>
      <c r="H42" s="133"/>
      <c r="I42" s="132"/>
      <c r="J42" s="131"/>
      <c r="K42" s="132"/>
      <c r="L42" s="131"/>
      <c r="M42" s="132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2:25" ht="16" x14ac:dyDescent="0.2">
      <c r="B43" s="131"/>
      <c r="C43" s="133"/>
      <c r="D43" s="133"/>
      <c r="E43" s="133"/>
      <c r="F43" s="132"/>
      <c r="G43" s="131"/>
      <c r="H43" s="133"/>
      <c r="I43" s="132"/>
      <c r="J43" s="131"/>
      <c r="K43" s="132"/>
      <c r="L43" s="131"/>
      <c r="M43" s="132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2:25" ht="16" x14ac:dyDescent="0.2">
      <c r="B44" s="131"/>
      <c r="C44" s="133"/>
      <c r="D44" s="133"/>
      <c r="E44" s="133"/>
      <c r="F44" s="132"/>
      <c r="G44" s="131"/>
      <c r="H44" s="133"/>
      <c r="I44" s="132"/>
      <c r="J44" s="131"/>
      <c r="K44" s="132"/>
      <c r="L44" s="131"/>
      <c r="M44" s="132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2:25" x14ac:dyDescent="0.2"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2:25" x14ac:dyDescent="0.2"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2:25" x14ac:dyDescent="0.2"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2:25" x14ac:dyDescent="0.2"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9" x14ac:dyDescent="0.2">
      <c r="B49" s="3" t="s">
        <v>12</v>
      </c>
      <c r="C49" s="101">
        <f>Auftrag!D8</f>
        <v>0</v>
      </c>
      <c r="D49" s="102"/>
      <c r="E49" s="102"/>
      <c r="F49" s="3" t="s">
        <v>1</v>
      </c>
      <c r="G49" s="101">
        <f>Auftrag!D9</f>
        <v>0</v>
      </c>
      <c r="H49" s="102"/>
      <c r="I49" s="102"/>
      <c r="J49" s="102"/>
      <c r="K49" s="3"/>
      <c r="L49" s="3"/>
      <c r="M49" s="3">
        <v>3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9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</sheetData>
  <sheetProtection algorithmName="SHA-512" hashValue="te3ZnXmsxPSgMpZEDqYbQAC6KJIiB/+HTbm/LrLXrqD6j51ugPGYN1ErtQhFVEbAb1aCYHeI4fpp7IwXZlEd7g==" saltValue="QaQLvnJQPbEt6r5LDSDSGw==" spinCount="100000" sheet="1" objects="1" scenarios="1"/>
  <mergeCells count="102">
    <mergeCell ref="B43:F43"/>
    <mergeCell ref="G43:I43"/>
    <mergeCell ref="J43:K43"/>
    <mergeCell ref="L43:M43"/>
    <mergeCell ref="B44:F44"/>
    <mergeCell ref="G44:I44"/>
    <mergeCell ref="J44:K44"/>
    <mergeCell ref="L44:M44"/>
    <mergeCell ref="B41:F41"/>
    <mergeCell ref="G41:I41"/>
    <mergeCell ref="J41:K41"/>
    <mergeCell ref="L41:M41"/>
    <mergeCell ref="B42:F42"/>
    <mergeCell ref="G42:I42"/>
    <mergeCell ref="J42:K42"/>
    <mergeCell ref="L42:M42"/>
    <mergeCell ref="B25:F25"/>
    <mergeCell ref="G25:I25"/>
    <mergeCell ref="J25:K25"/>
    <mergeCell ref="L25:M25"/>
    <mergeCell ref="B26:F26"/>
    <mergeCell ref="G26:I26"/>
    <mergeCell ref="J26:K26"/>
    <mergeCell ref="B39:F39"/>
    <mergeCell ref="G39:I39"/>
    <mergeCell ref="J39:K39"/>
    <mergeCell ref="L39:M39"/>
    <mergeCell ref="L26:M26"/>
    <mergeCell ref="B27:F27"/>
    <mergeCell ref="G27:I27"/>
    <mergeCell ref="J27:K27"/>
    <mergeCell ref="L27:M27"/>
    <mergeCell ref="B28:F28"/>
    <mergeCell ref="G28:I28"/>
    <mergeCell ref="J28:K28"/>
    <mergeCell ref="L28:M28"/>
    <mergeCell ref="B29:F29"/>
    <mergeCell ref="G29:I29"/>
    <mergeCell ref="J29:K29"/>
    <mergeCell ref="L29:M29"/>
    <mergeCell ref="B20:E20"/>
    <mergeCell ref="B23:F23"/>
    <mergeCell ref="G23:I23"/>
    <mergeCell ref="J23:K23"/>
    <mergeCell ref="L23:M23"/>
    <mergeCell ref="B24:F24"/>
    <mergeCell ref="G24:I24"/>
    <mergeCell ref="J24:K24"/>
    <mergeCell ref="L24:M24"/>
    <mergeCell ref="B17:G17"/>
    <mergeCell ref="H17:M17"/>
    <mergeCell ref="B5:G5"/>
    <mergeCell ref="B10:G10"/>
    <mergeCell ref="H10:M10"/>
    <mergeCell ref="B11:G11"/>
    <mergeCell ref="H11:M11"/>
    <mergeCell ref="B8:G8"/>
    <mergeCell ref="B14:E14"/>
    <mergeCell ref="H16:M16"/>
    <mergeCell ref="B16:G16"/>
    <mergeCell ref="C49:E49"/>
    <mergeCell ref="G49:J49"/>
    <mergeCell ref="B32:F32"/>
    <mergeCell ref="G32:I32"/>
    <mergeCell ref="J32:K32"/>
    <mergeCell ref="L32:M32"/>
    <mergeCell ref="L33:M33"/>
    <mergeCell ref="B34:F34"/>
    <mergeCell ref="G34:I34"/>
    <mergeCell ref="J34:K34"/>
    <mergeCell ref="L34:M34"/>
    <mergeCell ref="B33:F33"/>
    <mergeCell ref="G33:I33"/>
    <mergeCell ref="J33:K33"/>
    <mergeCell ref="B35:F35"/>
    <mergeCell ref="G35:I35"/>
    <mergeCell ref="J40:K40"/>
    <mergeCell ref="L40:M40"/>
    <mergeCell ref="B37:F37"/>
    <mergeCell ref="G37:I37"/>
    <mergeCell ref="J37:K37"/>
    <mergeCell ref="L37:M37"/>
    <mergeCell ref="B38:F38"/>
    <mergeCell ref="G38:I38"/>
    <mergeCell ref="J35:K35"/>
    <mergeCell ref="L35:M35"/>
    <mergeCell ref="B36:F36"/>
    <mergeCell ref="G36:I36"/>
    <mergeCell ref="J36:K36"/>
    <mergeCell ref="L36:M36"/>
    <mergeCell ref="B40:F40"/>
    <mergeCell ref="G40:I40"/>
    <mergeCell ref="B30:F30"/>
    <mergeCell ref="G30:I30"/>
    <mergeCell ref="J30:K30"/>
    <mergeCell ref="L30:M30"/>
    <mergeCell ref="B31:F31"/>
    <mergeCell ref="G31:I31"/>
    <mergeCell ref="J31:K31"/>
    <mergeCell ref="L31:M31"/>
    <mergeCell ref="J38:K38"/>
    <mergeCell ref="L38:M3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1"/>
  <sheetViews>
    <sheetView workbookViewId="0">
      <selection activeCell="G22" sqref="G22:J22"/>
    </sheetView>
  </sheetViews>
  <sheetFormatPr baseColWidth="10" defaultRowHeight="15" x14ac:dyDescent="0.2"/>
  <cols>
    <col min="1" max="1" width="3.1640625" customWidth="1"/>
    <col min="2" max="13" width="6.1640625" customWidth="1"/>
    <col min="14" max="14" width="3.33203125" customWidth="1"/>
  </cols>
  <sheetData>
    <row r="1" spans="2:25" x14ac:dyDescent="0.2"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2:25" x14ac:dyDescent="0.2"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5" x14ac:dyDescent="0.2"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2:25" x14ac:dyDescent="0.2"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2:25" ht="18" x14ac:dyDescent="0.2">
      <c r="B5" s="124" t="s">
        <v>80</v>
      </c>
      <c r="C5" s="111"/>
      <c r="D5" s="111"/>
      <c r="E5" s="111"/>
      <c r="F5" s="111"/>
      <c r="G5" s="111"/>
      <c r="H5" s="11" t="s">
        <v>81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25" x14ac:dyDescent="0.2"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2:25" x14ac:dyDescent="0.2">
      <c r="B7" s="152" t="s">
        <v>82</v>
      </c>
      <c r="C7" s="157"/>
      <c r="D7" s="157"/>
      <c r="E7" s="157"/>
      <c r="F7" s="155" t="s">
        <v>573</v>
      </c>
      <c r="G7" s="156"/>
      <c r="H7" s="155" t="s">
        <v>574</v>
      </c>
      <c r="I7" s="156"/>
      <c r="J7" s="155" t="s">
        <v>575</v>
      </c>
      <c r="K7" s="156"/>
      <c r="L7" s="155" t="s">
        <v>576</v>
      </c>
      <c r="M7" s="156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2:25" x14ac:dyDescent="0.2">
      <c r="B8" s="157"/>
      <c r="C8" s="157"/>
      <c r="D8" s="157"/>
      <c r="E8" s="157"/>
      <c r="F8" s="156"/>
      <c r="G8" s="156"/>
      <c r="H8" s="156"/>
      <c r="I8" s="156"/>
      <c r="J8" s="156"/>
      <c r="K8" s="156"/>
      <c r="L8" s="156"/>
      <c r="M8" s="156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ht="16" x14ac:dyDescent="0.2">
      <c r="B9" s="137"/>
      <c r="C9" s="154"/>
      <c r="D9" s="154"/>
      <c r="E9" s="154"/>
      <c r="F9" s="137"/>
      <c r="G9" s="137"/>
      <c r="H9" s="137"/>
      <c r="I9" s="137"/>
      <c r="J9" s="137"/>
      <c r="K9" s="137"/>
      <c r="L9" s="137"/>
      <c r="M9" s="137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2:25" ht="16" x14ac:dyDescent="0.2">
      <c r="B10" s="137"/>
      <c r="C10" s="154"/>
      <c r="D10" s="154"/>
      <c r="E10" s="154"/>
      <c r="F10" s="137"/>
      <c r="G10" s="137"/>
      <c r="H10" s="137"/>
      <c r="I10" s="137"/>
      <c r="J10" s="137"/>
      <c r="K10" s="137"/>
      <c r="L10" s="137"/>
      <c r="M10" s="137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ht="16" x14ac:dyDescent="0.2">
      <c r="B11" s="137"/>
      <c r="C11" s="154"/>
      <c r="D11" s="154"/>
      <c r="E11" s="154"/>
      <c r="F11" s="137"/>
      <c r="G11" s="137"/>
      <c r="H11" s="137"/>
      <c r="I11" s="137"/>
      <c r="J11" s="137"/>
      <c r="K11" s="137"/>
      <c r="L11" s="137"/>
      <c r="M11" s="137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ht="16" x14ac:dyDescent="0.2">
      <c r="B12" s="137"/>
      <c r="C12" s="154"/>
      <c r="D12" s="154"/>
      <c r="E12" s="154"/>
      <c r="F12" s="137"/>
      <c r="G12" s="137"/>
      <c r="H12" s="137"/>
      <c r="I12" s="137"/>
      <c r="J12" s="137"/>
      <c r="K12" s="137"/>
      <c r="L12" s="137"/>
      <c r="M12" s="137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ht="16" x14ac:dyDescent="0.2">
      <c r="B13" s="137"/>
      <c r="C13" s="154"/>
      <c r="D13" s="154"/>
      <c r="E13" s="154"/>
      <c r="F13" s="137"/>
      <c r="G13" s="137"/>
      <c r="H13" s="137"/>
      <c r="I13" s="137"/>
      <c r="J13" s="137"/>
      <c r="K13" s="137"/>
      <c r="L13" s="137"/>
      <c r="M13" s="137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2:25" ht="16" x14ac:dyDescent="0.2">
      <c r="B14" s="137"/>
      <c r="C14" s="154"/>
      <c r="D14" s="154"/>
      <c r="E14" s="154"/>
      <c r="F14" s="137"/>
      <c r="G14" s="137"/>
      <c r="H14" s="137"/>
      <c r="I14" s="137"/>
      <c r="J14" s="137"/>
      <c r="K14" s="137"/>
      <c r="L14" s="137"/>
      <c r="M14" s="137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2:25" ht="16" x14ac:dyDescent="0.2">
      <c r="B15" s="137"/>
      <c r="C15" s="154"/>
      <c r="D15" s="154"/>
      <c r="E15" s="154"/>
      <c r="F15" s="137"/>
      <c r="G15" s="137"/>
      <c r="H15" s="137"/>
      <c r="I15" s="137"/>
      <c r="J15" s="137"/>
      <c r="K15" s="137"/>
      <c r="L15" s="137"/>
      <c r="M15" s="137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2:25" ht="16" x14ac:dyDescent="0.2">
      <c r="B16" s="137"/>
      <c r="C16" s="154"/>
      <c r="D16" s="154"/>
      <c r="E16" s="154"/>
      <c r="F16" s="137"/>
      <c r="G16" s="137"/>
      <c r="H16" s="137"/>
      <c r="I16" s="137"/>
      <c r="J16" s="137"/>
      <c r="K16" s="137"/>
      <c r="L16" s="137"/>
      <c r="M16" s="137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 ht="16" x14ac:dyDescent="0.2">
      <c r="B17" s="137"/>
      <c r="C17" s="154"/>
      <c r="D17" s="154"/>
      <c r="E17" s="154"/>
      <c r="F17" s="137"/>
      <c r="G17" s="137"/>
      <c r="H17" s="137"/>
      <c r="I17" s="137"/>
      <c r="J17" s="137"/>
      <c r="K17" s="137"/>
      <c r="L17" s="137"/>
      <c r="M17" s="137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 x14ac:dyDescent="0.2">
      <c r="B18" s="11" t="s">
        <v>577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5" x14ac:dyDescent="0.2"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2:25" ht="16" x14ac:dyDescent="0.2">
      <c r="B20" s="110" t="s">
        <v>88</v>
      </c>
      <c r="C20" s="111"/>
      <c r="D20" s="111"/>
      <c r="E20" s="111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2:25" ht="5.5" customHeight="1" x14ac:dyDescent="0.2"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2:25" ht="16" x14ac:dyDescent="0.2">
      <c r="B22" s="152" t="s">
        <v>89</v>
      </c>
      <c r="C22" s="153"/>
      <c r="D22" s="153"/>
      <c r="E22" s="153"/>
      <c r="F22" s="153"/>
      <c r="G22" s="137"/>
      <c r="H22" s="137"/>
      <c r="I22" s="137"/>
      <c r="J22" s="137"/>
      <c r="K22" s="14" t="s">
        <v>94</v>
      </c>
      <c r="L22" s="12"/>
      <c r="M22" s="13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2:25" ht="16" x14ac:dyDescent="0.2">
      <c r="B23" s="152" t="s">
        <v>90</v>
      </c>
      <c r="C23" s="153"/>
      <c r="D23" s="153"/>
      <c r="E23" s="153"/>
      <c r="F23" s="153"/>
      <c r="G23" s="137"/>
      <c r="H23" s="137"/>
      <c r="I23" s="137"/>
      <c r="J23" s="137"/>
      <c r="K23" s="13"/>
      <c r="L23" s="12"/>
      <c r="M23" s="13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2:25" ht="16" x14ac:dyDescent="0.2">
      <c r="B24" s="143" t="s">
        <v>93</v>
      </c>
      <c r="C24" s="144"/>
      <c r="D24" s="144"/>
      <c r="E24" s="144"/>
      <c r="F24" s="145"/>
      <c r="G24" s="149" t="str">
        <f>IF(G23="JA",Auftrag!H24,"")</f>
        <v/>
      </c>
      <c r="H24" s="149"/>
      <c r="I24" s="149"/>
      <c r="J24" s="149"/>
      <c r="K24" s="11" t="s">
        <v>95</v>
      </c>
      <c r="L24" s="11"/>
      <c r="M24" s="11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2:25" ht="16" x14ac:dyDescent="0.2">
      <c r="B25" s="146"/>
      <c r="C25" s="147"/>
      <c r="D25" s="147"/>
      <c r="E25" s="147"/>
      <c r="F25" s="148"/>
      <c r="G25" s="137"/>
      <c r="H25" s="137"/>
      <c r="I25" s="137"/>
      <c r="J25" s="137"/>
      <c r="K25" s="11" t="s">
        <v>96</v>
      </c>
      <c r="L25" s="11"/>
      <c r="M25" s="11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2:25" x14ac:dyDescent="0.2">
      <c r="B26" s="143" t="s">
        <v>105</v>
      </c>
      <c r="C26" s="144"/>
      <c r="D26" s="144"/>
      <c r="E26" s="144"/>
      <c r="F26" s="145"/>
      <c r="G26" s="150"/>
      <c r="H26" s="151"/>
      <c r="I26" s="151"/>
      <c r="J26" s="151"/>
      <c r="K26" s="11"/>
      <c r="L26" s="11"/>
      <c r="M26" s="11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2:25" x14ac:dyDescent="0.2">
      <c r="B27" s="146"/>
      <c r="C27" s="147"/>
      <c r="D27" s="147"/>
      <c r="E27" s="147"/>
      <c r="F27" s="148"/>
      <c r="G27" s="151"/>
      <c r="H27" s="151"/>
      <c r="I27" s="151"/>
      <c r="J27" s="151"/>
      <c r="K27" s="11" t="s">
        <v>104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2:25" x14ac:dyDescent="0.2"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2:25" ht="16" x14ac:dyDescent="0.2">
      <c r="B29" s="110" t="s">
        <v>97</v>
      </c>
      <c r="C29" s="111"/>
      <c r="D29" s="111"/>
      <c r="E29" s="111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2:25" ht="6.5" customHeight="1" x14ac:dyDescent="0.2"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2:25" ht="16" x14ac:dyDescent="0.2">
      <c r="B31" s="135" t="s">
        <v>98</v>
      </c>
      <c r="C31" s="135"/>
      <c r="D31" s="135" t="s">
        <v>99</v>
      </c>
      <c r="E31" s="135"/>
      <c r="F31" s="135"/>
      <c r="G31" s="135"/>
      <c r="H31" s="135"/>
      <c r="I31" s="135"/>
      <c r="J31" s="135"/>
      <c r="K31" s="135"/>
      <c r="L31" s="135"/>
      <c r="M31" s="13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2:25" x14ac:dyDescent="0.2">
      <c r="B32" s="140">
        <v>1</v>
      </c>
      <c r="C32" s="140"/>
      <c r="D32" s="142" t="s">
        <v>100</v>
      </c>
      <c r="E32" s="142"/>
      <c r="F32" s="142"/>
      <c r="G32" s="142"/>
      <c r="H32" s="142"/>
      <c r="I32" s="142"/>
      <c r="J32" s="142"/>
      <c r="K32" s="142"/>
      <c r="L32" s="142"/>
      <c r="M32" s="142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2:25" x14ac:dyDescent="0.2">
      <c r="B33" s="140"/>
      <c r="C33" s="140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2:25" x14ac:dyDescent="0.2">
      <c r="B34" s="140">
        <v>2</v>
      </c>
      <c r="C34" s="140"/>
      <c r="D34" s="141" t="s">
        <v>101</v>
      </c>
      <c r="E34" s="141"/>
      <c r="F34" s="141"/>
      <c r="G34" s="141"/>
      <c r="H34" s="141"/>
      <c r="I34" s="141"/>
      <c r="J34" s="141"/>
      <c r="K34" s="141"/>
      <c r="L34" s="141"/>
      <c r="M34" s="141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2:25" x14ac:dyDescent="0.2">
      <c r="B35" s="140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2:25" x14ac:dyDescent="0.2">
      <c r="B36" s="140">
        <v>3</v>
      </c>
      <c r="C36" s="140"/>
      <c r="D36" s="141" t="s">
        <v>102</v>
      </c>
      <c r="E36" s="141"/>
      <c r="F36" s="141"/>
      <c r="G36" s="141"/>
      <c r="H36" s="141"/>
      <c r="I36" s="141"/>
      <c r="J36" s="141"/>
      <c r="K36" s="141"/>
      <c r="L36" s="141"/>
      <c r="M36" s="141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2:25" x14ac:dyDescent="0.2">
      <c r="B37" s="140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2:25" x14ac:dyDescent="0.2">
      <c r="B38" s="140">
        <v>4</v>
      </c>
      <c r="C38" s="140"/>
      <c r="D38" s="142" t="s">
        <v>103</v>
      </c>
      <c r="E38" s="142"/>
      <c r="F38" s="142"/>
      <c r="G38" s="142"/>
      <c r="H38" s="142"/>
      <c r="I38" s="142"/>
      <c r="J38" s="142"/>
      <c r="K38" s="142"/>
      <c r="L38" s="142"/>
      <c r="M38" s="142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2:25" x14ac:dyDescent="0.2">
      <c r="B39" s="140"/>
      <c r="C39" s="140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x14ac:dyDescent="0.2"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2:25" x14ac:dyDescent="0.2"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2:25" x14ac:dyDescent="0.2"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2:25" x14ac:dyDescent="0.2"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2:25" x14ac:dyDescent="0.2"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2:25" x14ac:dyDescent="0.2"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2:25" x14ac:dyDescent="0.2"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2:25" x14ac:dyDescent="0.2"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2:25" x14ac:dyDescent="0.2"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x14ac:dyDescent="0.2">
      <c r="B49" s="3" t="s">
        <v>12</v>
      </c>
      <c r="C49" s="101">
        <f>Auftrag!D8</f>
        <v>0</v>
      </c>
      <c r="D49" s="102"/>
      <c r="E49" s="102"/>
      <c r="F49" s="3" t="s">
        <v>1</v>
      </c>
      <c r="G49" s="101">
        <f>Auftrag!D9</f>
        <v>0</v>
      </c>
      <c r="H49" s="102"/>
      <c r="I49" s="102"/>
      <c r="J49" s="102"/>
      <c r="K49" s="3"/>
      <c r="L49" s="3"/>
      <c r="M49" s="3">
        <v>4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</sheetData>
  <sheetProtection algorithmName="SHA-512" hashValue="Ry6CewMvkm0lizHyMAKk8MVkid/z0WcMuKa6BScsEImW+9GCM2jnCe6WeQdjFI5DBKhGwGX7Q4xxGI1xoBtytA==" saltValue="lBq19OjrQkC2nim+eby7hg==" spinCount="100000" sheet="1" objects="1" scenarios="1"/>
  <mergeCells count="74">
    <mergeCell ref="L7:M8"/>
    <mergeCell ref="B5:G5"/>
    <mergeCell ref="B7:E8"/>
    <mergeCell ref="F7:G8"/>
    <mergeCell ref="H7:I8"/>
    <mergeCell ref="J7:K8"/>
    <mergeCell ref="B10:E10"/>
    <mergeCell ref="F10:G10"/>
    <mergeCell ref="H10:I10"/>
    <mergeCell ref="J10:K10"/>
    <mergeCell ref="L10:M10"/>
    <mergeCell ref="B9:E9"/>
    <mergeCell ref="F9:G9"/>
    <mergeCell ref="H9:I9"/>
    <mergeCell ref="J9:K9"/>
    <mergeCell ref="L9:M9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B14:E14"/>
    <mergeCell ref="F14:G14"/>
    <mergeCell ref="H14:I14"/>
    <mergeCell ref="J14:K14"/>
    <mergeCell ref="L14:M14"/>
    <mergeCell ref="B13:E13"/>
    <mergeCell ref="F13:G13"/>
    <mergeCell ref="H13:I13"/>
    <mergeCell ref="J13:K13"/>
    <mergeCell ref="L13:M13"/>
    <mergeCell ref="L17:M17"/>
    <mergeCell ref="B20:E20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22:F22"/>
    <mergeCell ref="B23:F23"/>
    <mergeCell ref="G23:J23"/>
    <mergeCell ref="G22:J22"/>
    <mergeCell ref="B17:E17"/>
    <mergeCell ref="F17:G17"/>
    <mergeCell ref="H17:I17"/>
    <mergeCell ref="J17:K17"/>
    <mergeCell ref="B34:C35"/>
    <mergeCell ref="D34:M35"/>
    <mergeCell ref="B24:F25"/>
    <mergeCell ref="G24:J24"/>
    <mergeCell ref="G25:J25"/>
    <mergeCell ref="B29:E29"/>
    <mergeCell ref="B26:F27"/>
    <mergeCell ref="G26:J27"/>
    <mergeCell ref="B31:C31"/>
    <mergeCell ref="D31:M31"/>
    <mergeCell ref="B32:C33"/>
    <mergeCell ref="D32:M33"/>
    <mergeCell ref="C49:E49"/>
    <mergeCell ref="G49:J49"/>
    <mergeCell ref="B36:C37"/>
    <mergeCell ref="D36:M37"/>
    <mergeCell ref="B38:C39"/>
    <mergeCell ref="D38:M39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chtung" error="Ja oder Nein" xr:uid="{00000000-0002-0000-0300-000000000000}">
          <x14:formula1>
            <xm:f>'Daten 01'!$D$1:$D$2</xm:f>
          </x14:formula1>
          <xm:sqref>G23:J23</xm:sqref>
        </x14:dataValidation>
        <x14:dataValidation type="list" allowBlank="1" showInputMessage="1" showErrorMessage="1" errorTitle="Achtung" error="Ungültige Eingabe" xr:uid="{00000000-0002-0000-0300-000001000000}">
          <x14:formula1>
            <xm:f>'Daten 01'!$C$1:$C$5</xm:f>
          </x14:formula1>
          <xm:sqref>F9:K17</xm:sqref>
        </x14:dataValidation>
        <x14:dataValidation type="list" allowBlank="1" showInputMessage="1" showErrorMessage="1" errorTitle="Achtung" error="Ungültige Eingabe" xr:uid="{00000000-0002-0000-0300-000002000000}">
          <x14:formula1>
            <xm:f>'Daten 01'!$D$1:$D$2</xm:f>
          </x14:formula1>
          <xm:sqref>L9:M17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13"/>
  <sheetViews>
    <sheetView workbookViewId="0">
      <selection activeCell="E11" sqref="E11:S11"/>
    </sheetView>
  </sheetViews>
  <sheetFormatPr baseColWidth="10" defaultRowHeight="15" x14ac:dyDescent="0.2"/>
  <cols>
    <col min="1" max="1" width="3.1640625" customWidth="1"/>
    <col min="2" max="2" width="9.5" customWidth="1"/>
    <col min="3" max="25" width="3.1640625" customWidth="1"/>
  </cols>
  <sheetData>
    <row r="1" spans="2:36" x14ac:dyDescent="0.2"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2:36" x14ac:dyDescent="0.2"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2:36" x14ac:dyDescent="0.2"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2:36" x14ac:dyDescent="0.2"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2:36" ht="18" x14ac:dyDescent="0.2">
      <c r="B5" s="124" t="s">
        <v>106</v>
      </c>
      <c r="C5" s="111"/>
      <c r="D5" s="111"/>
      <c r="E5" s="111"/>
      <c r="F5" s="138"/>
      <c r="G5" s="138"/>
      <c r="H5" s="138"/>
      <c r="I5" s="138"/>
      <c r="J5" s="138"/>
      <c r="K5" s="11" t="s">
        <v>107</v>
      </c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2:36" ht="18" x14ac:dyDescent="0.2">
      <c r="B6" s="4"/>
      <c r="C6" s="10"/>
      <c r="D6" s="10"/>
      <c r="E6" s="10"/>
      <c r="F6" s="11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2:36" x14ac:dyDescent="0.2"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2:36" ht="16" x14ac:dyDescent="0.2">
      <c r="B8" s="110" t="s">
        <v>578</v>
      </c>
      <c r="C8" s="110"/>
      <c r="D8" s="138"/>
      <c r="E8" s="138"/>
      <c r="F8" s="138"/>
      <c r="G8" s="138"/>
      <c r="H8" s="138"/>
      <c r="I8" s="138"/>
      <c r="J8" s="138"/>
      <c r="K8" s="138"/>
      <c r="L8" s="11" t="s">
        <v>108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:36" ht="6" customHeight="1" x14ac:dyDescent="0.2"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2:36" ht="16" x14ac:dyDescent="0.2">
      <c r="B10" s="135" t="s">
        <v>53</v>
      </c>
      <c r="C10" s="157"/>
      <c r="D10" s="157"/>
      <c r="E10" s="135" t="s">
        <v>109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35" t="s">
        <v>110</v>
      </c>
      <c r="U10" s="135"/>
      <c r="V10" s="135"/>
      <c r="W10" s="135"/>
      <c r="X10" s="13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2:36" ht="16" x14ac:dyDescent="0.2">
      <c r="B11" s="137"/>
      <c r="C11" s="154"/>
      <c r="D11" s="154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4"/>
      <c r="V11" s="154"/>
      <c r="W11" s="154"/>
      <c r="X11" s="154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2:36" x14ac:dyDescent="0.2"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2:36" x14ac:dyDescent="0.2"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2:36" ht="16" x14ac:dyDescent="0.2">
      <c r="B14" s="110" t="s">
        <v>112</v>
      </c>
      <c r="C14" s="110"/>
      <c r="D14" s="138"/>
      <c r="E14" s="138"/>
      <c r="F14" s="138"/>
      <c r="G14" s="138"/>
      <c r="H14" s="138"/>
      <c r="I14" s="138"/>
      <c r="J14" s="138"/>
      <c r="K14" s="138"/>
      <c r="L14" s="11" t="s">
        <v>107</v>
      </c>
      <c r="N14" s="11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2:36" ht="5" customHeight="1" x14ac:dyDescent="0.2"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2:36" ht="16" x14ac:dyDescent="0.2">
      <c r="B16" s="135" t="s">
        <v>16</v>
      </c>
      <c r="C16" s="157"/>
      <c r="D16" s="157"/>
      <c r="E16" s="157"/>
      <c r="F16" s="135" t="s">
        <v>53</v>
      </c>
      <c r="G16" s="157"/>
      <c r="H16" s="157"/>
      <c r="I16" s="135" t="s">
        <v>74</v>
      </c>
      <c r="J16" s="135"/>
      <c r="K16" s="157"/>
      <c r="L16" s="135" t="s">
        <v>75</v>
      </c>
      <c r="M16" s="135"/>
      <c r="N16" s="157"/>
      <c r="O16" s="135" t="s">
        <v>113</v>
      </c>
      <c r="P16" s="157"/>
      <c r="Q16" s="157"/>
      <c r="R16" s="157"/>
      <c r="S16" s="157"/>
      <c r="T16" s="157"/>
      <c r="U16" s="157"/>
      <c r="V16" s="157"/>
      <c r="W16" s="157"/>
      <c r="X16" s="157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2:36" ht="16" x14ac:dyDescent="0.2">
      <c r="B17" s="137"/>
      <c r="C17" s="154"/>
      <c r="D17" s="154"/>
      <c r="E17" s="154"/>
      <c r="F17" s="137"/>
      <c r="G17" s="154"/>
      <c r="H17" s="154"/>
      <c r="I17" s="137"/>
      <c r="J17" s="154"/>
      <c r="K17" s="154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2:36" ht="16" x14ac:dyDescent="0.2">
      <c r="B18" s="137"/>
      <c r="C18" s="154"/>
      <c r="D18" s="154"/>
      <c r="E18" s="154"/>
      <c r="F18" s="137"/>
      <c r="G18" s="154"/>
      <c r="H18" s="154"/>
      <c r="I18" s="137"/>
      <c r="J18" s="154"/>
      <c r="K18" s="154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2:36" ht="16" x14ac:dyDescent="0.2">
      <c r="B19" s="137"/>
      <c r="C19" s="154"/>
      <c r="D19" s="154"/>
      <c r="E19" s="154"/>
      <c r="F19" s="137"/>
      <c r="G19" s="154"/>
      <c r="H19" s="154"/>
      <c r="I19" s="137"/>
      <c r="J19" s="154"/>
      <c r="K19" s="15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2:36" ht="16" x14ac:dyDescent="0.2">
      <c r="B20" s="137"/>
      <c r="C20" s="154"/>
      <c r="D20" s="154"/>
      <c r="E20" s="154"/>
      <c r="F20" s="137"/>
      <c r="G20" s="154"/>
      <c r="H20" s="154"/>
      <c r="I20" s="137"/>
      <c r="J20" s="154"/>
      <c r="K20" s="154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2:36" ht="16" x14ac:dyDescent="0.2">
      <c r="B21" s="137"/>
      <c r="C21" s="154"/>
      <c r="D21" s="154"/>
      <c r="E21" s="154"/>
      <c r="F21" s="137"/>
      <c r="G21" s="154"/>
      <c r="H21" s="154"/>
      <c r="I21" s="137"/>
      <c r="J21" s="154"/>
      <c r="K21" s="154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2:36" ht="16" x14ac:dyDescent="0.2">
      <c r="B22" s="137"/>
      <c r="C22" s="154"/>
      <c r="D22" s="154"/>
      <c r="E22" s="154"/>
      <c r="F22" s="137"/>
      <c r="G22" s="154"/>
      <c r="H22" s="154"/>
      <c r="I22" s="137"/>
      <c r="J22" s="154"/>
      <c r="K22" s="154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2:36" ht="16" x14ac:dyDescent="0.2">
      <c r="B23" s="137"/>
      <c r="C23" s="154"/>
      <c r="D23" s="154"/>
      <c r="E23" s="154"/>
      <c r="F23" s="137"/>
      <c r="G23" s="154"/>
      <c r="H23" s="154"/>
      <c r="I23" s="137"/>
      <c r="J23" s="154"/>
      <c r="K23" s="154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2:36" x14ac:dyDescent="0.2"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2:36" x14ac:dyDescent="0.2"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2:36" x14ac:dyDescent="0.2"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2:36" x14ac:dyDescent="0.2"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2:36" x14ac:dyDescent="0.2"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2:36" x14ac:dyDescent="0.2"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2:36" x14ac:dyDescent="0.2"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2:36" x14ac:dyDescent="0.2"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2:36" x14ac:dyDescent="0.2"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26:36" x14ac:dyDescent="0.2"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26:36" x14ac:dyDescent="0.2"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26:36" x14ac:dyDescent="0.2"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26:36" x14ac:dyDescent="0.2"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26:36" x14ac:dyDescent="0.2"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26:36" x14ac:dyDescent="0.2"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26:36" x14ac:dyDescent="0.2"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26:36" x14ac:dyDescent="0.2"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26:36" x14ac:dyDescent="0.2"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26:36" x14ac:dyDescent="0.2"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26:36" x14ac:dyDescent="0.2"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26:36" x14ac:dyDescent="0.2"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26:36" x14ac:dyDescent="0.2"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26:36" x14ac:dyDescent="0.2"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26:36" x14ac:dyDescent="0.2"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26:36" x14ac:dyDescent="0.2"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2:36" x14ac:dyDescent="0.2"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2:36" x14ac:dyDescent="0.2">
      <c r="B50" s="3" t="s">
        <v>12</v>
      </c>
      <c r="C50" s="165">
        <f>Auftrag!D8</f>
        <v>0</v>
      </c>
      <c r="D50" s="165"/>
      <c r="E50" s="3" t="s">
        <v>1</v>
      </c>
      <c r="G50" s="101">
        <f>Auftrag!D9</f>
        <v>0</v>
      </c>
      <c r="H50" s="102"/>
      <c r="I50" s="102"/>
      <c r="J50" s="102"/>
      <c r="V50" s="101">
        <v>5</v>
      </c>
      <c r="W50" s="138"/>
      <c r="X50" s="138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2:36" x14ac:dyDescent="0.2"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2:36" x14ac:dyDescent="0.2"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2:36" x14ac:dyDescent="0.2"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2:36" x14ac:dyDescent="0.2"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2:36" ht="16" x14ac:dyDescent="0.2">
      <c r="B55" s="110" t="s">
        <v>122</v>
      </c>
      <c r="C55" s="110"/>
      <c r="D55" s="138"/>
      <c r="E55" s="138"/>
      <c r="F55" s="138"/>
      <c r="G55" s="138"/>
      <c r="H55" s="138"/>
      <c r="I55" s="138"/>
      <c r="J55" s="138"/>
      <c r="K55" s="138"/>
      <c r="L55" s="11" t="s">
        <v>107</v>
      </c>
      <c r="N55" s="11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2:36" ht="6" customHeight="1" x14ac:dyDescent="0.2"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2:36" x14ac:dyDescent="0.2">
      <c r="B57" s="79" t="s">
        <v>517</v>
      </c>
      <c r="C57" s="158" t="s">
        <v>16</v>
      </c>
      <c r="D57" s="158"/>
      <c r="E57" s="157"/>
      <c r="F57" s="157"/>
      <c r="G57" s="157"/>
      <c r="H57" s="157"/>
      <c r="I57" s="157"/>
      <c r="J57" s="158" t="s">
        <v>53</v>
      </c>
      <c r="K57" s="158"/>
      <c r="L57" s="157"/>
      <c r="M57" s="158" t="s">
        <v>74</v>
      </c>
      <c r="N57" s="158"/>
      <c r="O57" s="157"/>
      <c r="P57" s="158" t="s">
        <v>75</v>
      </c>
      <c r="Q57" s="158"/>
      <c r="R57" s="157"/>
      <c r="S57" s="158" t="s">
        <v>113</v>
      </c>
      <c r="T57" s="157"/>
      <c r="U57" s="157"/>
      <c r="V57" s="157"/>
      <c r="W57" s="157"/>
      <c r="X57" s="157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2:36" x14ac:dyDescent="0.2">
      <c r="B58" s="97">
        <v>10013</v>
      </c>
      <c r="C58" s="161" t="str">
        <f>IF(ISERROR(VLOOKUP(B58,'Daten 02'!B:G,2,FALSE)),"",VLOOKUP(B58,'Daten 02'!B:G,2,FALSE))</f>
        <v>Sanitätskoffer Suva</v>
      </c>
      <c r="D58" s="161"/>
      <c r="E58" s="162"/>
      <c r="F58" s="162"/>
      <c r="G58" s="162"/>
      <c r="H58" s="162"/>
      <c r="I58" s="162"/>
      <c r="J58" s="163">
        <v>1</v>
      </c>
      <c r="K58" s="163"/>
      <c r="L58" s="164"/>
      <c r="M58" s="163"/>
      <c r="N58" s="163"/>
      <c r="O58" s="164"/>
      <c r="P58" s="163"/>
      <c r="Q58" s="163"/>
      <c r="R58" s="164"/>
      <c r="S58" s="159"/>
      <c r="T58" s="160"/>
      <c r="U58" s="160"/>
      <c r="V58" s="160"/>
      <c r="W58" s="160"/>
      <c r="X58" s="160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2:36" x14ac:dyDescent="0.2">
      <c r="B59" s="97"/>
      <c r="C59" s="161" t="str">
        <f>IF(ISERROR(VLOOKUP(B59,'Daten 02'!B:G,2,FALSE)),"",VLOOKUP(B59,'Daten 02'!B:G,2,FALSE))</f>
        <v/>
      </c>
      <c r="D59" s="161"/>
      <c r="E59" s="162"/>
      <c r="F59" s="162"/>
      <c r="G59" s="162"/>
      <c r="H59" s="162"/>
      <c r="I59" s="162"/>
      <c r="J59" s="163"/>
      <c r="K59" s="163"/>
      <c r="L59" s="164"/>
      <c r="M59" s="163"/>
      <c r="N59" s="163"/>
      <c r="O59" s="164"/>
      <c r="P59" s="163"/>
      <c r="Q59" s="163"/>
      <c r="R59" s="164"/>
      <c r="S59" s="159"/>
      <c r="T59" s="160"/>
      <c r="U59" s="160"/>
      <c r="V59" s="160"/>
      <c r="W59" s="160"/>
      <c r="X59" s="160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2:36" x14ac:dyDescent="0.2">
      <c r="B60" s="97"/>
      <c r="C60" s="161" t="str">
        <f>IF(ISERROR(VLOOKUP(B60,'Daten 02'!B:G,2,FALSE)),"",VLOOKUP(B60,'Daten 02'!B:G,2,FALSE))</f>
        <v/>
      </c>
      <c r="D60" s="161"/>
      <c r="E60" s="162"/>
      <c r="F60" s="162"/>
      <c r="G60" s="162"/>
      <c r="H60" s="162"/>
      <c r="I60" s="162"/>
      <c r="J60" s="163"/>
      <c r="K60" s="163"/>
      <c r="L60" s="164"/>
      <c r="M60" s="163"/>
      <c r="N60" s="163"/>
      <c r="O60" s="164"/>
      <c r="P60" s="163"/>
      <c r="Q60" s="163"/>
      <c r="R60" s="164"/>
      <c r="S60" s="159"/>
      <c r="T60" s="160"/>
      <c r="U60" s="160"/>
      <c r="V60" s="160"/>
      <c r="W60" s="160"/>
      <c r="X60" s="160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2:36" x14ac:dyDescent="0.2">
      <c r="B61" s="97"/>
      <c r="C61" s="161" t="str">
        <f>IF(ISERROR(VLOOKUP(B61,'Daten 02'!B:G,2,FALSE)),"",VLOOKUP(B61,'Daten 02'!B:G,2,FALSE))</f>
        <v/>
      </c>
      <c r="D61" s="161"/>
      <c r="E61" s="162"/>
      <c r="F61" s="162"/>
      <c r="G61" s="162"/>
      <c r="H61" s="162"/>
      <c r="I61" s="162"/>
      <c r="J61" s="163"/>
      <c r="K61" s="163"/>
      <c r="L61" s="164"/>
      <c r="M61" s="163"/>
      <c r="N61" s="163"/>
      <c r="O61" s="164"/>
      <c r="P61" s="163"/>
      <c r="Q61" s="163"/>
      <c r="R61" s="164"/>
      <c r="S61" s="159"/>
      <c r="T61" s="160"/>
      <c r="U61" s="160"/>
      <c r="V61" s="160"/>
      <c r="W61" s="160"/>
      <c r="X61" s="160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2:36" x14ac:dyDescent="0.2">
      <c r="B62" s="97"/>
      <c r="C62" s="161" t="str">
        <f>IF(ISERROR(VLOOKUP(B62,'Daten 02'!B:G,2,FALSE)),"",VLOOKUP(B62,'Daten 02'!B:G,2,FALSE))</f>
        <v/>
      </c>
      <c r="D62" s="161"/>
      <c r="E62" s="162"/>
      <c r="F62" s="162"/>
      <c r="G62" s="162"/>
      <c r="H62" s="162"/>
      <c r="I62" s="162"/>
      <c r="J62" s="163"/>
      <c r="K62" s="163"/>
      <c r="L62" s="164"/>
      <c r="M62" s="163"/>
      <c r="N62" s="163"/>
      <c r="O62" s="164"/>
      <c r="P62" s="163"/>
      <c r="Q62" s="163"/>
      <c r="R62" s="164"/>
      <c r="S62" s="159"/>
      <c r="T62" s="160"/>
      <c r="U62" s="160"/>
      <c r="V62" s="160"/>
      <c r="W62" s="160"/>
      <c r="X62" s="160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2:36" x14ac:dyDescent="0.2">
      <c r="B63" s="97"/>
      <c r="C63" s="161" t="str">
        <f>IF(ISERROR(VLOOKUP(B63,'Daten 02'!B:G,2,FALSE)),"",VLOOKUP(B63,'Daten 02'!B:G,2,FALSE))</f>
        <v/>
      </c>
      <c r="D63" s="161"/>
      <c r="E63" s="162"/>
      <c r="F63" s="162"/>
      <c r="G63" s="162"/>
      <c r="H63" s="162"/>
      <c r="I63" s="162"/>
      <c r="J63" s="163"/>
      <c r="K63" s="163"/>
      <c r="L63" s="164"/>
      <c r="M63" s="163"/>
      <c r="N63" s="163"/>
      <c r="O63" s="164"/>
      <c r="P63" s="163"/>
      <c r="Q63" s="163"/>
      <c r="R63" s="164"/>
      <c r="S63" s="159"/>
      <c r="T63" s="160"/>
      <c r="U63" s="160"/>
      <c r="V63" s="160"/>
      <c r="W63" s="160"/>
      <c r="X63" s="160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2:36" x14ac:dyDescent="0.2">
      <c r="B64" s="97"/>
      <c r="C64" s="161" t="str">
        <f>IF(ISERROR(VLOOKUP(B64,'Daten 02'!B:G,2,FALSE)),"",VLOOKUP(B64,'Daten 02'!B:G,2,FALSE))</f>
        <v/>
      </c>
      <c r="D64" s="161"/>
      <c r="E64" s="162"/>
      <c r="F64" s="162"/>
      <c r="G64" s="162"/>
      <c r="H64" s="162"/>
      <c r="I64" s="162"/>
      <c r="J64" s="163"/>
      <c r="K64" s="163"/>
      <c r="L64" s="164"/>
      <c r="M64" s="163"/>
      <c r="N64" s="163"/>
      <c r="O64" s="164"/>
      <c r="P64" s="163"/>
      <c r="Q64" s="163"/>
      <c r="R64" s="164"/>
      <c r="S64" s="159"/>
      <c r="T64" s="160"/>
      <c r="U64" s="160"/>
      <c r="V64" s="160"/>
      <c r="W64" s="160"/>
      <c r="X64" s="160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2:36" x14ac:dyDescent="0.2">
      <c r="B65" s="97"/>
      <c r="C65" s="161" t="str">
        <f>IF(ISERROR(VLOOKUP(B65,'Daten 02'!B:G,2,FALSE)),"",VLOOKUP(B65,'Daten 02'!B:G,2,FALSE))</f>
        <v/>
      </c>
      <c r="D65" s="161"/>
      <c r="E65" s="162"/>
      <c r="F65" s="162"/>
      <c r="G65" s="162"/>
      <c r="H65" s="162"/>
      <c r="I65" s="162"/>
      <c r="J65" s="163"/>
      <c r="K65" s="163"/>
      <c r="L65" s="164"/>
      <c r="M65" s="163"/>
      <c r="N65" s="163"/>
      <c r="O65" s="164"/>
      <c r="P65" s="163"/>
      <c r="Q65" s="163"/>
      <c r="R65" s="164"/>
      <c r="S65" s="159"/>
      <c r="T65" s="160"/>
      <c r="U65" s="160"/>
      <c r="V65" s="160"/>
      <c r="W65" s="160"/>
      <c r="X65" s="160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2:36" x14ac:dyDescent="0.2">
      <c r="B66" s="97"/>
      <c r="C66" s="161" t="str">
        <f>IF(ISERROR(VLOOKUP(B66,'Daten 02'!B:G,2,FALSE)),"",VLOOKUP(B66,'Daten 02'!B:G,2,FALSE))</f>
        <v/>
      </c>
      <c r="D66" s="161"/>
      <c r="E66" s="162"/>
      <c r="F66" s="162"/>
      <c r="G66" s="162"/>
      <c r="H66" s="162"/>
      <c r="I66" s="162"/>
      <c r="J66" s="163"/>
      <c r="K66" s="163"/>
      <c r="L66" s="164"/>
      <c r="M66" s="163"/>
      <c r="N66" s="163"/>
      <c r="O66" s="164"/>
      <c r="P66" s="163"/>
      <c r="Q66" s="163"/>
      <c r="R66" s="164"/>
      <c r="S66" s="159"/>
      <c r="T66" s="160"/>
      <c r="U66" s="160"/>
      <c r="V66" s="160"/>
      <c r="W66" s="160"/>
      <c r="X66" s="160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2:36" x14ac:dyDescent="0.2">
      <c r="B67" s="97"/>
      <c r="C67" s="161" t="str">
        <f>IF(ISERROR(VLOOKUP(B67,'Daten 02'!B:G,2,FALSE)),"",VLOOKUP(B67,'Daten 02'!B:G,2,FALSE))</f>
        <v/>
      </c>
      <c r="D67" s="161"/>
      <c r="E67" s="162"/>
      <c r="F67" s="162"/>
      <c r="G67" s="162"/>
      <c r="H67" s="162"/>
      <c r="I67" s="162"/>
      <c r="J67" s="163"/>
      <c r="K67" s="163"/>
      <c r="L67" s="164"/>
      <c r="M67" s="163"/>
      <c r="N67" s="163"/>
      <c r="O67" s="164"/>
      <c r="P67" s="163"/>
      <c r="Q67" s="163"/>
      <c r="R67" s="164"/>
      <c r="S67" s="159"/>
      <c r="T67" s="160"/>
      <c r="U67" s="160"/>
      <c r="V67" s="160"/>
      <c r="W67" s="160"/>
      <c r="X67" s="160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2:36" x14ac:dyDescent="0.2">
      <c r="B68" s="97"/>
      <c r="C68" s="161" t="str">
        <f>IF(ISERROR(VLOOKUP(B68,'Daten 02'!B:G,2,FALSE)),"",VLOOKUP(B68,'Daten 02'!B:G,2,FALSE))</f>
        <v/>
      </c>
      <c r="D68" s="161"/>
      <c r="E68" s="162"/>
      <c r="F68" s="162"/>
      <c r="G68" s="162"/>
      <c r="H68" s="162"/>
      <c r="I68" s="162"/>
      <c r="J68" s="163"/>
      <c r="K68" s="163"/>
      <c r="L68" s="164"/>
      <c r="M68" s="163"/>
      <c r="N68" s="163"/>
      <c r="O68" s="164"/>
      <c r="P68" s="163"/>
      <c r="Q68" s="163"/>
      <c r="R68" s="164"/>
      <c r="S68" s="159"/>
      <c r="T68" s="160"/>
      <c r="U68" s="160"/>
      <c r="V68" s="160"/>
      <c r="W68" s="160"/>
      <c r="X68" s="160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2:36" x14ac:dyDescent="0.2">
      <c r="B69" s="97"/>
      <c r="C69" s="161" t="str">
        <f>IF(ISERROR(VLOOKUP(B69,'Daten 02'!B:G,2,FALSE)),"",VLOOKUP(B69,'Daten 02'!B:G,2,FALSE))</f>
        <v/>
      </c>
      <c r="D69" s="161"/>
      <c r="E69" s="162"/>
      <c r="F69" s="162"/>
      <c r="G69" s="162"/>
      <c r="H69" s="162"/>
      <c r="I69" s="162"/>
      <c r="J69" s="163"/>
      <c r="K69" s="163"/>
      <c r="L69" s="164"/>
      <c r="M69" s="163"/>
      <c r="N69" s="163"/>
      <c r="O69" s="164"/>
      <c r="P69" s="163"/>
      <c r="Q69" s="163"/>
      <c r="R69" s="164"/>
      <c r="S69" s="159"/>
      <c r="T69" s="160"/>
      <c r="U69" s="160"/>
      <c r="V69" s="160"/>
      <c r="W69" s="160"/>
      <c r="X69" s="160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2:36" x14ac:dyDescent="0.2">
      <c r="B70" s="97"/>
      <c r="C70" s="161" t="str">
        <f>IF(ISERROR(VLOOKUP(B70,'Daten 02'!B:G,2,FALSE)),"",VLOOKUP(B70,'Daten 02'!B:G,2,FALSE))</f>
        <v/>
      </c>
      <c r="D70" s="161"/>
      <c r="E70" s="162"/>
      <c r="F70" s="162"/>
      <c r="G70" s="162"/>
      <c r="H70" s="162"/>
      <c r="I70" s="162"/>
      <c r="J70" s="163"/>
      <c r="K70" s="163"/>
      <c r="L70" s="164"/>
      <c r="M70" s="163"/>
      <c r="N70" s="163"/>
      <c r="O70" s="164"/>
      <c r="P70" s="163"/>
      <c r="Q70" s="163"/>
      <c r="R70" s="164"/>
      <c r="S70" s="159"/>
      <c r="T70" s="160"/>
      <c r="U70" s="160"/>
      <c r="V70" s="160"/>
      <c r="W70" s="160"/>
      <c r="X70" s="160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2:36" x14ac:dyDescent="0.2">
      <c r="B71" s="97"/>
      <c r="C71" s="161" t="str">
        <f>IF(ISERROR(VLOOKUP(B71,'Daten 02'!B:G,2,FALSE)),"",VLOOKUP(B71,'Daten 02'!B:G,2,FALSE))</f>
        <v/>
      </c>
      <c r="D71" s="161"/>
      <c r="E71" s="162"/>
      <c r="F71" s="162"/>
      <c r="G71" s="162"/>
      <c r="H71" s="162"/>
      <c r="I71" s="162"/>
      <c r="J71" s="163"/>
      <c r="K71" s="163"/>
      <c r="L71" s="164"/>
      <c r="M71" s="163"/>
      <c r="N71" s="163"/>
      <c r="O71" s="164"/>
      <c r="P71" s="163"/>
      <c r="Q71" s="163"/>
      <c r="R71" s="164"/>
      <c r="S71" s="159"/>
      <c r="T71" s="160"/>
      <c r="U71" s="160"/>
      <c r="V71" s="160"/>
      <c r="W71" s="160"/>
      <c r="X71" s="160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2:36" x14ac:dyDescent="0.2">
      <c r="B72" s="97"/>
      <c r="C72" s="161" t="str">
        <f>IF(ISERROR(VLOOKUP(B72,'Daten 02'!B:G,2,FALSE)),"",VLOOKUP(B72,'Daten 02'!B:G,2,FALSE))</f>
        <v/>
      </c>
      <c r="D72" s="161"/>
      <c r="E72" s="162"/>
      <c r="F72" s="162"/>
      <c r="G72" s="162"/>
      <c r="H72" s="162"/>
      <c r="I72" s="162"/>
      <c r="J72" s="163"/>
      <c r="K72" s="163"/>
      <c r="L72" s="164"/>
      <c r="M72" s="163"/>
      <c r="N72" s="163"/>
      <c r="O72" s="164"/>
      <c r="P72" s="163"/>
      <c r="Q72" s="163"/>
      <c r="R72" s="164"/>
      <c r="S72" s="159"/>
      <c r="T72" s="160"/>
      <c r="U72" s="160"/>
      <c r="V72" s="160"/>
      <c r="W72" s="160"/>
      <c r="X72" s="160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2:36" x14ac:dyDescent="0.2">
      <c r="B73" s="97"/>
      <c r="C73" s="161" t="str">
        <f>IF(ISERROR(VLOOKUP(B73,'Daten 02'!B:G,2,FALSE)),"",VLOOKUP(B73,'Daten 02'!B:G,2,FALSE))</f>
        <v/>
      </c>
      <c r="D73" s="161"/>
      <c r="E73" s="162"/>
      <c r="F73" s="162"/>
      <c r="G73" s="162"/>
      <c r="H73" s="162"/>
      <c r="I73" s="162"/>
      <c r="J73" s="163"/>
      <c r="K73" s="163"/>
      <c r="L73" s="164"/>
      <c r="M73" s="163"/>
      <c r="N73" s="163"/>
      <c r="O73" s="164"/>
      <c r="P73" s="163"/>
      <c r="Q73" s="163"/>
      <c r="R73" s="164"/>
      <c r="S73" s="159"/>
      <c r="T73" s="160"/>
      <c r="U73" s="160"/>
      <c r="V73" s="160"/>
      <c r="W73" s="160"/>
      <c r="X73" s="160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2:36" x14ac:dyDescent="0.2">
      <c r="B74" s="97"/>
      <c r="C74" s="161" t="str">
        <f>IF(ISERROR(VLOOKUP(B74,'Daten 02'!B:G,2,FALSE)),"",VLOOKUP(B74,'Daten 02'!B:G,2,FALSE))</f>
        <v/>
      </c>
      <c r="D74" s="161"/>
      <c r="E74" s="162"/>
      <c r="F74" s="162"/>
      <c r="G74" s="162"/>
      <c r="H74" s="162"/>
      <c r="I74" s="162"/>
      <c r="J74" s="163"/>
      <c r="K74" s="163"/>
      <c r="L74" s="164"/>
      <c r="M74" s="163"/>
      <c r="N74" s="163"/>
      <c r="O74" s="164"/>
      <c r="P74" s="163"/>
      <c r="Q74" s="163"/>
      <c r="R74" s="164"/>
      <c r="S74" s="159"/>
      <c r="T74" s="160"/>
      <c r="U74" s="160"/>
      <c r="V74" s="160"/>
      <c r="W74" s="160"/>
      <c r="X74" s="160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2:36" x14ac:dyDescent="0.2">
      <c r="B75" s="97"/>
      <c r="C75" s="161" t="str">
        <f>IF(ISERROR(VLOOKUP(B75,'Daten 02'!B:G,2,FALSE)),"",VLOOKUP(B75,'Daten 02'!B:G,2,FALSE))</f>
        <v/>
      </c>
      <c r="D75" s="161"/>
      <c r="E75" s="162"/>
      <c r="F75" s="162"/>
      <c r="G75" s="162"/>
      <c r="H75" s="162"/>
      <c r="I75" s="162"/>
      <c r="J75" s="163"/>
      <c r="K75" s="163"/>
      <c r="L75" s="164"/>
      <c r="M75" s="163"/>
      <c r="N75" s="163"/>
      <c r="O75" s="164"/>
      <c r="P75" s="163"/>
      <c r="Q75" s="163"/>
      <c r="R75" s="164"/>
      <c r="S75" s="159"/>
      <c r="T75" s="160"/>
      <c r="U75" s="160"/>
      <c r="V75" s="160"/>
      <c r="W75" s="160"/>
      <c r="X75" s="160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2:36" x14ac:dyDescent="0.2">
      <c r="B76" s="97"/>
      <c r="C76" s="161" t="str">
        <f>IF(ISERROR(VLOOKUP(B76,'Daten 02'!B:G,2,FALSE)),"",VLOOKUP(B76,'Daten 02'!B:G,2,FALSE))</f>
        <v/>
      </c>
      <c r="D76" s="161"/>
      <c r="E76" s="162"/>
      <c r="F76" s="162"/>
      <c r="G76" s="162"/>
      <c r="H76" s="162"/>
      <c r="I76" s="162"/>
      <c r="J76" s="163"/>
      <c r="K76" s="163"/>
      <c r="L76" s="164"/>
      <c r="M76" s="163"/>
      <c r="N76" s="163"/>
      <c r="O76" s="164"/>
      <c r="P76" s="163"/>
      <c r="Q76" s="163"/>
      <c r="R76" s="164"/>
      <c r="S76" s="159"/>
      <c r="T76" s="160"/>
      <c r="U76" s="160"/>
      <c r="V76" s="160"/>
      <c r="W76" s="160"/>
      <c r="X76" s="160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2:36" x14ac:dyDescent="0.2">
      <c r="B77" s="97"/>
      <c r="C77" s="161" t="str">
        <f>IF(ISERROR(VLOOKUP(B77,'Daten 02'!B:G,2,FALSE)),"",VLOOKUP(B77,'Daten 02'!B:G,2,FALSE))</f>
        <v/>
      </c>
      <c r="D77" s="161"/>
      <c r="E77" s="162"/>
      <c r="F77" s="162"/>
      <c r="G77" s="162"/>
      <c r="H77" s="162"/>
      <c r="I77" s="162"/>
      <c r="J77" s="163"/>
      <c r="K77" s="163"/>
      <c r="L77" s="164"/>
      <c r="M77" s="163"/>
      <c r="N77" s="163"/>
      <c r="O77" s="164"/>
      <c r="P77" s="163"/>
      <c r="Q77" s="163"/>
      <c r="R77" s="164"/>
      <c r="S77" s="159"/>
      <c r="T77" s="160"/>
      <c r="U77" s="160"/>
      <c r="V77" s="160"/>
      <c r="W77" s="160"/>
      <c r="X77" s="160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2:36" x14ac:dyDescent="0.2">
      <c r="B78" s="97"/>
      <c r="C78" s="161" t="str">
        <f>IF(ISERROR(VLOOKUP(B78,'Daten 02'!B:G,2,FALSE)),"",VLOOKUP(B78,'Daten 02'!B:G,2,FALSE))</f>
        <v/>
      </c>
      <c r="D78" s="161"/>
      <c r="E78" s="162"/>
      <c r="F78" s="162"/>
      <c r="G78" s="162"/>
      <c r="H78" s="162"/>
      <c r="I78" s="162"/>
      <c r="J78" s="163"/>
      <c r="K78" s="163"/>
      <c r="L78" s="164"/>
      <c r="M78" s="163"/>
      <c r="N78" s="163"/>
      <c r="O78" s="164"/>
      <c r="P78" s="163"/>
      <c r="Q78" s="163"/>
      <c r="R78" s="164"/>
      <c r="S78" s="159"/>
      <c r="T78" s="160"/>
      <c r="U78" s="160"/>
      <c r="V78" s="160"/>
      <c r="W78" s="160"/>
      <c r="X78" s="160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2:36" x14ac:dyDescent="0.2">
      <c r="B79" s="97"/>
      <c r="C79" s="161" t="str">
        <f>IF(ISERROR(VLOOKUP(B79,'Daten 02'!B:G,2,FALSE)),"",VLOOKUP(B79,'Daten 02'!B:G,2,FALSE))</f>
        <v/>
      </c>
      <c r="D79" s="161"/>
      <c r="E79" s="162"/>
      <c r="F79" s="162"/>
      <c r="G79" s="162"/>
      <c r="H79" s="162"/>
      <c r="I79" s="162"/>
      <c r="J79" s="163"/>
      <c r="K79" s="163"/>
      <c r="L79" s="164"/>
      <c r="M79" s="163"/>
      <c r="N79" s="163"/>
      <c r="O79" s="164"/>
      <c r="P79" s="163"/>
      <c r="Q79" s="163"/>
      <c r="R79" s="164"/>
      <c r="S79" s="159"/>
      <c r="T79" s="160"/>
      <c r="U79" s="160"/>
      <c r="V79" s="160"/>
      <c r="W79" s="160"/>
      <c r="X79" s="160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2:36" x14ac:dyDescent="0.2">
      <c r="B80" s="97"/>
      <c r="C80" s="161" t="str">
        <f>IF(ISERROR(VLOOKUP(B80,'Daten 02'!B:G,2,FALSE)),"",VLOOKUP(B80,'Daten 02'!B:G,2,FALSE))</f>
        <v/>
      </c>
      <c r="D80" s="161"/>
      <c r="E80" s="162"/>
      <c r="F80" s="162"/>
      <c r="G80" s="162"/>
      <c r="H80" s="162"/>
      <c r="I80" s="162"/>
      <c r="J80" s="163"/>
      <c r="K80" s="163"/>
      <c r="L80" s="164"/>
      <c r="M80" s="163"/>
      <c r="N80" s="163"/>
      <c r="O80" s="164"/>
      <c r="P80" s="163"/>
      <c r="Q80" s="163"/>
      <c r="R80" s="164"/>
      <c r="S80" s="159"/>
      <c r="T80" s="160"/>
      <c r="U80" s="160"/>
      <c r="V80" s="160"/>
      <c r="W80" s="160"/>
      <c r="X80" s="160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2:36" x14ac:dyDescent="0.2">
      <c r="B81" s="97"/>
      <c r="C81" s="161" t="str">
        <f>IF(ISERROR(VLOOKUP(B81,'Daten 02'!B:G,2,FALSE)),"",VLOOKUP(B81,'Daten 02'!B:G,2,FALSE))</f>
        <v/>
      </c>
      <c r="D81" s="161"/>
      <c r="E81" s="162"/>
      <c r="F81" s="162"/>
      <c r="G81" s="162"/>
      <c r="H81" s="162"/>
      <c r="I81" s="162"/>
      <c r="J81" s="163"/>
      <c r="K81" s="163"/>
      <c r="L81" s="164"/>
      <c r="M81" s="163"/>
      <c r="N81" s="163"/>
      <c r="O81" s="164"/>
      <c r="P81" s="163"/>
      <c r="Q81" s="163"/>
      <c r="R81" s="164"/>
      <c r="S81" s="159"/>
      <c r="T81" s="160"/>
      <c r="U81" s="160"/>
      <c r="V81" s="160"/>
      <c r="W81" s="160"/>
      <c r="X81" s="160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2:36" x14ac:dyDescent="0.2">
      <c r="B82" s="97"/>
      <c r="C82" s="161" t="str">
        <f>IF(ISERROR(VLOOKUP(B82,'Daten 02'!B:G,2,FALSE)),"",VLOOKUP(B82,'Daten 02'!B:G,2,FALSE))</f>
        <v/>
      </c>
      <c r="D82" s="161"/>
      <c r="E82" s="162"/>
      <c r="F82" s="162"/>
      <c r="G82" s="162"/>
      <c r="H82" s="162"/>
      <c r="I82" s="162"/>
      <c r="J82" s="163"/>
      <c r="K82" s="163"/>
      <c r="L82" s="164"/>
      <c r="M82" s="163"/>
      <c r="N82" s="163"/>
      <c r="O82" s="164"/>
      <c r="P82" s="163"/>
      <c r="Q82" s="163"/>
      <c r="R82" s="164"/>
      <c r="S82" s="159"/>
      <c r="T82" s="160"/>
      <c r="U82" s="160"/>
      <c r="V82" s="160"/>
      <c r="W82" s="160"/>
      <c r="X82" s="160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2:36" x14ac:dyDescent="0.2">
      <c r="B83" s="97"/>
      <c r="C83" s="161" t="str">
        <f>IF(ISERROR(VLOOKUP(B83,'Daten 02'!B:G,2,FALSE)),"",VLOOKUP(B83,'Daten 02'!B:G,2,FALSE))</f>
        <v/>
      </c>
      <c r="D83" s="161"/>
      <c r="E83" s="162"/>
      <c r="F83" s="162"/>
      <c r="G83" s="162"/>
      <c r="H83" s="162"/>
      <c r="I83" s="162"/>
      <c r="J83" s="163"/>
      <c r="K83" s="163"/>
      <c r="L83" s="164"/>
      <c r="M83" s="163"/>
      <c r="N83" s="163"/>
      <c r="O83" s="164"/>
      <c r="P83" s="163"/>
      <c r="Q83" s="163"/>
      <c r="R83" s="164"/>
      <c r="S83" s="159"/>
      <c r="T83" s="160"/>
      <c r="U83" s="160"/>
      <c r="V83" s="160"/>
      <c r="W83" s="160"/>
      <c r="X83" s="160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2:36" x14ac:dyDescent="0.2">
      <c r="B84" s="97"/>
      <c r="C84" s="161" t="str">
        <f>IF(ISERROR(VLOOKUP(B84,'Daten 02'!B:G,2,FALSE)),"",VLOOKUP(B84,'Daten 02'!B:G,2,FALSE))</f>
        <v/>
      </c>
      <c r="D84" s="161"/>
      <c r="E84" s="162"/>
      <c r="F84" s="162"/>
      <c r="G84" s="162"/>
      <c r="H84" s="162"/>
      <c r="I84" s="162"/>
      <c r="J84" s="163"/>
      <c r="K84" s="163"/>
      <c r="L84" s="164"/>
      <c r="M84" s="163"/>
      <c r="N84" s="163"/>
      <c r="O84" s="164"/>
      <c r="P84" s="163"/>
      <c r="Q84" s="163"/>
      <c r="R84" s="164"/>
      <c r="S84" s="159"/>
      <c r="T84" s="160"/>
      <c r="U84" s="160"/>
      <c r="V84" s="160"/>
      <c r="W84" s="160"/>
      <c r="X84" s="160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2:36" x14ac:dyDescent="0.2">
      <c r="B85" s="97"/>
      <c r="C85" s="161" t="str">
        <f>IF(ISERROR(VLOOKUP(B85,'Daten 02'!B:G,2,FALSE)),"",VLOOKUP(B85,'Daten 02'!B:G,2,FALSE))</f>
        <v/>
      </c>
      <c r="D85" s="161"/>
      <c r="E85" s="162"/>
      <c r="F85" s="162"/>
      <c r="G85" s="162"/>
      <c r="H85" s="162"/>
      <c r="I85" s="162"/>
      <c r="J85" s="163"/>
      <c r="K85" s="163"/>
      <c r="L85" s="164"/>
      <c r="M85" s="163"/>
      <c r="N85" s="163"/>
      <c r="O85" s="164"/>
      <c r="P85" s="163"/>
      <c r="Q85" s="163"/>
      <c r="R85" s="164"/>
      <c r="S85" s="159"/>
      <c r="T85" s="160"/>
      <c r="U85" s="160"/>
      <c r="V85" s="160"/>
      <c r="W85" s="160"/>
      <c r="X85" s="160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2:36" x14ac:dyDescent="0.2">
      <c r="B86" s="97"/>
      <c r="C86" s="161" t="str">
        <f>IF(ISERROR(VLOOKUP(B86,'Daten 02'!B:G,2,FALSE)),"",VLOOKUP(B86,'Daten 02'!B:G,2,FALSE))</f>
        <v/>
      </c>
      <c r="D86" s="161"/>
      <c r="E86" s="162"/>
      <c r="F86" s="162"/>
      <c r="G86" s="162"/>
      <c r="H86" s="162"/>
      <c r="I86" s="162"/>
      <c r="J86" s="163"/>
      <c r="K86" s="163"/>
      <c r="L86" s="164"/>
      <c r="M86" s="163"/>
      <c r="N86" s="163"/>
      <c r="O86" s="164"/>
      <c r="P86" s="163"/>
      <c r="Q86" s="163"/>
      <c r="R86" s="164"/>
      <c r="S86" s="159"/>
      <c r="T86" s="160"/>
      <c r="U86" s="160"/>
      <c r="V86" s="160"/>
      <c r="W86" s="160"/>
      <c r="X86" s="160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2:36" x14ac:dyDescent="0.2">
      <c r="B87" s="97"/>
      <c r="C87" s="161" t="str">
        <f>IF(ISERROR(VLOOKUP(B87,'Daten 02'!B:G,2,FALSE)),"",VLOOKUP(B87,'Daten 02'!B:G,2,FALSE))</f>
        <v/>
      </c>
      <c r="D87" s="161"/>
      <c r="E87" s="162"/>
      <c r="F87" s="162"/>
      <c r="G87" s="162"/>
      <c r="H87" s="162"/>
      <c r="I87" s="162"/>
      <c r="J87" s="163"/>
      <c r="K87" s="163"/>
      <c r="L87" s="164"/>
      <c r="M87" s="163"/>
      <c r="N87" s="163"/>
      <c r="O87" s="164"/>
      <c r="P87" s="163"/>
      <c r="Q87" s="163"/>
      <c r="R87" s="164"/>
      <c r="S87" s="159"/>
      <c r="T87" s="160"/>
      <c r="U87" s="160"/>
      <c r="V87" s="160"/>
      <c r="W87" s="160"/>
      <c r="X87" s="160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2:36" x14ac:dyDescent="0.2">
      <c r="B88" s="97"/>
      <c r="C88" s="161" t="str">
        <f>IF(ISERROR(VLOOKUP(B88,'Daten 02'!B:G,2,FALSE)),"",VLOOKUP(B88,'Daten 02'!B:G,2,FALSE))</f>
        <v/>
      </c>
      <c r="D88" s="161"/>
      <c r="E88" s="162"/>
      <c r="F88" s="162"/>
      <c r="G88" s="162"/>
      <c r="H88" s="162"/>
      <c r="I88" s="162"/>
      <c r="J88" s="163"/>
      <c r="K88" s="163"/>
      <c r="L88" s="164"/>
      <c r="M88" s="163"/>
      <c r="N88" s="163"/>
      <c r="O88" s="164"/>
      <c r="P88" s="163"/>
      <c r="Q88" s="163"/>
      <c r="R88" s="164"/>
      <c r="S88" s="159"/>
      <c r="T88" s="160"/>
      <c r="U88" s="160"/>
      <c r="V88" s="160"/>
      <c r="W88" s="160"/>
      <c r="X88" s="160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2:36" x14ac:dyDescent="0.2">
      <c r="B89" s="97"/>
      <c r="C89" s="161" t="str">
        <f>IF(ISERROR(VLOOKUP(B89,'Daten 02'!B:G,2,FALSE)),"",VLOOKUP(B89,'Daten 02'!B:G,2,FALSE))</f>
        <v/>
      </c>
      <c r="D89" s="161"/>
      <c r="E89" s="162"/>
      <c r="F89" s="162"/>
      <c r="G89" s="162"/>
      <c r="H89" s="162"/>
      <c r="I89" s="162"/>
      <c r="J89" s="163"/>
      <c r="K89" s="163"/>
      <c r="L89" s="164"/>
      <c r="M89" s="163"/>
      <c r="N89" s="163"/>
      <c r="O89" s="164"/>
      <c r="P89" s="163"/>
      <c r="Q89" s="163"/>
      <c r="R89" s="164"/>
      <c r="S89" s="159"/>
      <c r="T89" s="160"/>
      <c r="U89" s="160"/>
      <c r="V89" s="160"/>
      <c r="W89" s="160"/>
      <c r="X89" s="160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2:36" x14ac:dyDescent="0.2">
      <c r="B90" s="97"/>
      <c r="C90" s="161" t="str">
        <f>IF(ISERROR(VLOOKUP(B90,'Daten 02'!B:G,2,FALSE)),"",VLOOKUP(B90,'Daten 02'!B:G,2,FALSE))</f>
        <v/>
      </c>
      <c r="D90" s="161"/>
      <c r="E90" s="162"/>
      <c r="F90" s="162"/>
      <c r="G90" s="162"/>
      <c r="H90" s="162"/>
      <c r="I90" s="162"/>
      <c r="J90" s="163"/>
      <c r="K90" s="163"/>
      <c r="L90" s="164"/>
      <c r="M90" s="163"/>
      <c r="N90" s="163"/>
      <c r="O90" s="164"/>
      <c r="P90" s="163"/>
      <c r="Q90" s="163"/>
      <c r="R90" s="164"/>
      <c r="S90" s="159"/>
      <c r="T90" s="160"/>
      <c r="U90" s="160"/>
      <c r="V90" s="160"/>
      <c r="W90" s="160"/>
      <c r="X90" s="160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2:36" x14ac:dyDescent="0.2">
      <c r="B91" s="97"/>
      <c r="C91" s="161" t="str">
        <f>IF(ISERROR(VLOOKUP(B91,'Daten 02'!B:G,2,FALSE)),"",VLOOKUP(B91,'Daten 02'!B:G,2,FALSE))</f>
        <v/>
      </c>
      <c r="D91" s="161"/>
      <c r="E91" s="162"/>
      <c r="F91" s="162"/>
      <c r="G91" s="162"/>
      <c r="H91" s="162"/>
      <c r="I91" s="162"/>
      <c r="J91" s="163"/>
      <c r="K91" s="163"/>
      <c r="L91" s="164"/>
      <c r="M91" s="163"/>
      <c r="N91" s="163"/>
      <c r="O91" s="164"/>
      <c r="P91" s="163"/>
      <c r="Q91" s="163"/>
      <c r="R91" s="164"/>
      <c r="S91" s="159"/>
      <c r="T91" s="160"/>
      <c r="U91" s="160"/>
      <c r="V91" s="160"/>
      <c r="W91" s="160"/>
      <c r="X91" s="160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2:36" x14ac:dyDescent="0.2">
      <c r="B92" s="97"/>
      <c r="C92" s="161" t="str">
        <f>IF(ISERROR(VLOOKUP(B92,'Daten 02'!B:G,2,FALSE)),"",VLOOKUP(B92,'Daten 02'!B:G,2,FALSE))</f>
        <v/>
      </c>
      <c r="D92" s="161"/>
      <c r="E92" s="162"/>
      <c r="F92" s="162"/>
      <c r="G92" s="162"/>
      <c r="H92" s="162"/>
      <c r="I92" s="162"/>
      <c r="J92" s="163"/>
      <c r="K92" s="163"/>
      <c r="L92" s="164"/>
      <c r="M92" s="163"/>
      <c r="N92" s="163"/>
      <c r="O92" s="164"/>
      <c r="P92" s="163"/>
      <c r="Q92" s="163"/>
      <c r="R92" s="164"/>
      <c r="S92" s="159"/>
      <c r="T92" s="160"/>
      <c r="U92" s="160"/>
      <c r="V92" s="160"/>
      <c r="W92" s="160"/>
      <c r="X92" s="160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2:36" x14ac:dyDescent="0.2">
      <c r="B93" s="97"/>
      <c r="C93" s="161" t="str">
        <f>IF(ISERROR(VLOOKUP(B93,'Daten 02'!B:G,2,FALSE)),"",VLOOKUP(B93,'Daten 02'!B:G,2,FALSE))</f>
        <v/>
      </c>
      <c r="D93" s="161"/>
      <c r="E93" s="162"/>
      <c r="F93" s="162"/>
      <c r="G93" s="162"/>
      <c r="H93" s="162"/>
      <c r="I93" s="162"/>
      <c r="J93" s="163"/>
      <c r="K93" s="163"/>
      <c r="L93" s="164"/>
      <c r="M93" s="163"/>
      <c r="N93" s="163"/>
      <c r="O93" s="164"/>
      <c r="P93" s="163"/>
      <c r="Q93" s="163"/>
      <c r="R93" s="164"/>
      <c r="S93" s="159"/>
      <c r="T93" s="160"/>
      <c r="U93" s="160"/>
      <c r="V93" s="160"/>
      <c r="W93" s="160"/>
      <c r="X93" s="160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2:36" x14ac:dyDescent="0.2">
      <c r="B94" s="97"/>
      <c r="C94" s="161" t="str">
        <f>IF(ISERROR(VLOOKUP(B94,'Daten 02'!B:G,2,FALSE)),"",VLOOKUP(B94,'Daten 02'!B:G,2,FALSE))</f>
        <v/>
      </c>
      <c r="D94" s="161"/>
      <c r="E94" s="162"/>
      <c r="F94" s="162"/>
      <c r="G94" s="162"/>
      <c r="H94" s="162"/>
      <c r="I94" s="162"/>
      <c r="J94" s="163"/>
      <c r="K94" s="163"/>
      <c r="L94" s="164"/>
      <c r="M94" s="163"/>
      <c r="N94" s="163"/>
      <c r="O94" s="164"/>
      <c r="P94" s="163"/>
      <c r="Q94" s="163"/>
      <c r="R94" s="164"/>
      <c r="S94" s="159"/>
      <c r="T94" s="160"/>
      <c r="U94" s="160"/>
      <c r="V94" s="160"/>
      <c r="W94" s="160"/>
      <c r="X94" s="160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2:36" x14ac:dyDescent="0.2">
      <c r="B95" s="97"/>
      <c r="C95" s="161" t="str">
        <f>IF(ISERROR(VLOOKUP(B95,'Daten 02'!B:G,2,FALSE)),"",VLOOKUP(B95,'Daten 02'!B:G,2,FALSE))</f>
        <v/>
      </c>
      <c r="D95" s="161"/>
      <c r="E95" s="162"/>
      <c r="F95" s="162"/>
      <c r="G95" s="162"/>
      <c r="H95" s="162"/>
      <c r="I95" s="162"/>
      <c r="J95" s="163"/>
      <c r="K95" s="163"/>
      <c r="L95" s="164"/>
      <c r="M95" s="163"/>
      <c r="N95" s="163"/>
      <c r="O95" s="164"/>
      <c r="P95" s="163"/>
      <c r="Q95" s="163"/>
      <c r="R95" s="164"/>
      <c r="S95" s="159"/>
      <c r="T95" s="160"/>
      <c r="U95" s="160"/>
      <c r="V95" s="160"/>
      <c r="W95" s="160"/>
      <c r="X95" s="160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2:36" x14ac:dyDescent="0.2">
      <c r="B96" s="97"/>
      <c r="C96" s="161" t="str">
        <f>IF(ISERROR(VLOOKUP(B96,'Daten 02'!B:G,2,FALSE)),"",VLOOKUP(B96,'Daten 02'!B:G,2,FALSE))</f>
        <v/>
      </c>
      <c r="D96" s="161"/>
      <c r="E96" s="162"/>
      <c r="F96" s="162"/>
      <c r="G96" s="162"/>
      <c r="H96" s="162"/>
      <c r="I96" s="162"/>
      <c r="J96" s="163"/>
      <c r="K96" s="163"/>
      <c r="L96" s="164"/>
      <c r="M96" s="163"/>
      <c r="N96" s="163"/>
      <c r="O96" s="164"/>
      <c r="P96" s="163"/>
      <c r="Q96" s="163"/>
      <c r="R96" s="164"/>
      <c r="S96" s="159"/>
      <c r="T96" s="160"/>
      <c r="U96" s="160"/>
      <c r="V96" s="160"/>
      <c r="W96" s="160"/>
      <c r="X96" s="160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:38" x14ac:dyDescent="0.2">
      <c r="B97" s="97"/>
      <c r="C97" s="161" t="str">
        <f>IF(ISERROR(VLOOKUP(B97,'Daten 02'!B:G,2,FALSE)),"",VLOOKUP(B97,'Daten 02'!B:G,2,FALSE))</f>
        <v/>
      </c>
      <c r="D97" s="161"/>
      <c r="E97" s="162"/>
      <c r="F97" s="162"/>
      <c r="G97" s="162"/>
      <c r="H97" s="162"/>
      <c r="I97" s="162"/>
      <c r="J97" s="163"/>
      <c r="K97" s="163"/>
      <c r="L97" s="164"/>
      <c r="M97" s="163"/>
      <c r="N97" s="163"/>
      <c r="O97" s="164"/>
      <c r="P97" s="163"/>
      <c r="Q97" s="163"/>
      <c r="R97" s="164"/>
      <c r="S97" s="159"/>
      <c r="T97" s="160"/>
      <c r="U97" s="160"/>
      <c r="V97" s="160"/>
      <c r="W97" s="160"/>
      <c r="X97" s="160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8" x14ac:dyDescent="0.2">
      <c r="B98" s="97"/>
      <c r="C98" s="161" t="str">
        <f>IF(ISERROR(VLOOKUP(B98,'Daten 02'!B:G,2,FALSE)),"",VLOOKUP(B98,'Daten 02'!B:G,2,FALSE))</f>
        <v/>
      </c>
      <c r="D98" s="161"/>
      <c r="E98" s="162"/>
      <c r="F98" s="162"/>
      <c r="G98" s="162"/>
      <c r="H98" s="162"/>
      <c r="I98" s="162"/>
      <c r="J98" s="163"/>
      <c r="K98" s="163"/>
      <c r="L98" s="164"/>
      <c r="M98" s="163"/>
      <c r="N98" s="163"/>
      <c r="O98" s="164"/>
      <c r="P98" s="163"/>
      <c r="Q98" s="163"/>
      <c r="R98" s="164"/>
      <c r="S98" s="159"/>
      <c r="T98" s="160"/>
      <c r="U98" s="160"/>
      <c r="V98" s="160"/>
      <c r="W98" s="160"/>
      <c r="X98" s="160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8" x14ac:dyDescent="0.2"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8" x14ac:dyDescent="0.2">
      <c r="B100" s="3" t="s">
        <v>12</v>
      </c>
      <c r="C100" s="3">
        <f>Auftrag!D8</f>
        <v>0</v>
      </c>
      <c r="D100" s="3"/>
      <c r="E100" s="3" t="s">
        <v>1</v>
      </c>
      <c r="G100" s="101">
        <f>Auftrag!D9</f>
        <v>0</v>
      </c>
      <c r="H100" s="102"/>
      <c r="I100" s="102"/>
      <c r="J100" s="102"/>
      <c r="V100" s="101">
        <v>6</v>
      </c>
      <c r="W100" s="138"/>
      <c r="X100" s="138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8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</row>
    <row r="102" spans="1:38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</row>
    <row r="103" spans="1:38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</row>
    <row r="104" spans="1:38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</row>
    <row r="105" spans="1:38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</row>
    <row r="106" spans="1:38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</row>
    <row r="107" spans="1:38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</row>
    <row r="110" spans="1:38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</row>
    <row r="111" spans="1:38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</row>
    <row r="112" spans="1:38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</row>
  </sheetData>
  <sheetProtection algorithmName="SHA-512" hashValue="UKJ4nZPaZxpVFZI23UvJUmJHtIerDkVgSiqos/R+k2ymg4tk1qeWktq94dn+FgodfTtib8iS4ptt/SXdHgG7gg==" saltValue="8kY2obWQ3xEvb3leBYoUHg==" spinCount="100000" sheet="1" objects="1" scenarios="1"/>
  <mergeCells count="265">
    <mergeCell ref="G100:J100"/>
    <mergeCell ref="V100:X100"/>
    <mergeCell ref="C98:I98"/>
    <mergeCell ref="J98:L98"/>
    <mergeCell ref="M98:O98"/>
    <mergeCell ref="P98:R98"/>
    <mergeCell ref="S98:X98"/>
    <mergeCell ref="C97:I97"/>
    <mergeCell ref="J97:L97"/>
    <mergeCell ref="M97:O97"/>
    <mergeCell ref="P97:R97"/>
    <mergeCell ref="S97:X97"/>
    <mergeCell ref="C96:I96"/>
    <mergeCell ref="J96:L96"/>
    <mergeCell ref="M96:O96"/>
    <mergeCell ref="P96:R96"/>
    <mergeCell ref="S96:X96"/>
    <mergeCell ref="C95:I95"/>
    <mergeCell ref="J95:L95"/>
    <mergeCell ref="M95:O95"/>
    <mergeCell ref="P95:R95"/>
    <mergeCell ref="S95:X95"/>
    <mergeCell ref="C94:I94"/>
    <mergeCell ref="J94:L94"/>
    <mergeCell ref="M94:O94"/>
    <mergeCell ref="P94:R94"/>
    <mergeCell ref="S94:X94"/>
    <mergeCell ref="C93:I93"/>
    <mergeCell ref="J93:L93"/>
    <mergeCell ref="M93:O93"/>
    <mergeCell ref="P93:R93"/>
    <mergeCell ref="S93:X93"/>
    <mergeCell ref="C92:I92"/>
    <mergeCell ref="J92:L92"/>
    <mergeCell ref="M92:O92"/>
    <mergeCell ref="P92:R92"/>
    <mergeCell ref="S92:X92"/>
    <mergeCell ref="C91:I91"/>
    <mergeCell ref="J91:L91"/>
    <mergeCell ref="M91:O91"/>
    <mergeCell ref="P91:R91"/>
    <mergeCell ref="S91:X91"/>
    <mergeCell ref="C90:I90"/>
    <mergeCell ref="J90:L90"/>
    <mergeCell ref="M90:O90"/>
    <mergeCell ref="P90:R90"/>
    <mergeCell ref="S90:X90"/>
    <mergeCell ref="C89:I89"/>
    <mergeCell ref="J89:L89"/>
    <mergeCell ref="M89:O89"/>
    <mergeCell ref="P89:R89"/>
    <mergeCell ref="S89:X89"/>
    <mergeCell ref="C88:I88"/>
    <mergeCell ref="J88:L88"/>
    <mergeCell ref="M88:O88"/>
    <mergeCell ref="P88:R88"/>
    <mergeCell ref="S88:X88"/>
    <mergeCell ref="C87:I87"/>
    <mergeCell ref="J87:L87"/>
    <mergeCell ref="M87:O87"/>
    <mergeCell ref="P87:R87"/>
    <mergeCell ref="S87:X87"/>
    <mergeCell ref="C86:I86"/>
    <mergeCell ref="J86:L86"/>
    <mergeCell ref="M86:O86"/>
    <mergeCell ref="P86:R86"/>
    <mergeCell ref="S86:X86"/>
    <mergeCell ref="C85:I85"/>
    <mergeCell ref="J85:L85"/>
    <mergeCell ref="M85:O85"/>
    <mergeCell ref="P85:R85"/>
    <mergeCell ref="S85:X85"/>
    <mergeCell ref="C84:I84"/>
    <mergeCell ref="J84:L84"/>
    <mergeCell ref="M84:O84"/>
    <mergeCell ref="P84:R84"/>
    <mergeCell ref="S84:X84"/>
    <mergeCell ref="C83:I83"/>
    <mergeCell ref="J83:L83"/>
    <mergeCell ref="M83:O83"/>
    <mergeCell ref="P83:R83"/>
    <mergeCell ref="S83:X83"/>
    <mergeCell ref="C82:I82"/>
    <mergeCell ref="J82:L82"/>
    <mergeCell ref="M82:O82"/>
    <mergeCell ref="P82:R82"/>
    <mergeCell ref="S82:X82"/>
    <mergeCell ref="C81:I81"/>
    <mergeCell ref="J81:L81"/>
    <mergeCell ref="M81:O81"/>
    <mergeCell ref="P81:R81"/>
    <mergeCell ref="S81:X81"/>
    <mergeCell ref="C80:I80"/>
    <mergeCell ref="J80:L80"/>
    <mergeCell ref="M80:O80"/>
    <mergeCell ref="P80:R80"/>
    <mergeCell ref="S80:X80"/>
    <mergeCell ref="C79:I79"/>
    <mergeCell ref="J79:L79"/>
    <mergeCell ref="M79:O79"/>
    <mergeCell ref="P79:R79"/>
    <mergeCell ref="S79:X79"/>
    <mergeCell ref="C78:I78"/>
    <mergeCell ref="J78:L78"/>
    <mergeCell ref="M78:O78"/>
    <mergeCell ref="P78:R78"/>
    <mergeCell ref="S78:X78"/>
    <mergeCell ref="C77:I77"/>
    <mergeCell ref="J77:L77"/>
    <mergeCell ref="M77:O77"/>
    <mergeCell ref="P77:R77"/>
    <mergeCell ref="S77:X77"/>
    <mergeCell ref="C76:I76"/>
    <mergeCell ref="J76:L76"/>
    <mergeCell ref="M76:O76"/>
    <mergeCell ref="P76:R76"/>
    <mergeCell ref="S76:X76"/>
    <mergeCell ref="C75:I75"/>
    <mergeCell ref="J75:L75"/>
    <mergeCell ref="M75:O75"/>
    <mergeCell ref="P75:R75"/>
    <mergeCell ref="S75:X75"/>
    <mergeCell ref="C74:I74"/>
    <mergeCell ref="J74:L74"/>
    <mergeCell ref="M74:O74"/>
    <mergeCell ref="P74:R74"/>
    <mergeCell ref="S74:X74"/>
    <mergeCell ref="C73:I73"/>
    <mergeCell ref="J73:L73"/>
    <mergeCell ref="M73:O73"/>
    <mergeCell ref="P73:R73"/>
    <mergeCell ref="S73:X73"/>
    <mergeCell ref="C72:I72"/>
    <mergeCell ref="J72:L72"/>
    <mergeCell ref="M72:O72"/>
    <mergeCell ref="P72:R72"/>
    <mergeCell ref="S72:X72"/>
    <mergeCell ref="C71:I71"/>
    <mergeCell ref="J71:L71"/>
    <mergeCell ref="M71:O71"/>
    <mergeCell ref="P71:R71"/>
    <mergeCell ref="S71:X71"/>
    <mergeCell ref="C70:I70"/>
    <mergeCell ref="J70:L70"/>
    <mergeCell ref="M70:O70"/>
    <mergeCell ref="P70:R70"/>
    <mergeCell ref="S70:X70"/>
    <mergeCell ref="C69:I69"/>
    <mergeCell ref="J69:L69"/>
    <mergeCell ref="M69:O69"/>
    <mergeCell ref="P69:R69"/>
    <mergeCell ref="S69:X69"/>
    <mergeCell ref="C68:I68"/>
    <mergeCell ref="J68:L68"/>
    <mergeCell ref="M68:O68"/>
    <mergeCell ref="P68:R68"/>
    <mergeCell ref="S68:X68"/>
    <mergeCell ref="C67:I67"/>
    <mergeCell ref="J67:L67"/>
    <mergeCell ref="M67:O67"/>
    <mergeCell ref="P67:R67"/>
    <mergeCell ref="S67:X67"/>
    <mergeCell ref="C66:I66"/>
    <mergeCell ref="J66:L66"/>
    <mergeCell ref="M66:O66"/>
    <mergeCell ref="P66:R66"/>
    <mergeCell ref="S66:X66"/>
    <mergeCell ref="C65:I65"/>
    <mergeCell ref="J65:L65"/>
    <mergeCell ref="M65:O65"/>
    <mergeCell ref="P65:R65"/>
    <mergeCell ref="S65:X65"/>
    <mergeCell ref="C64:I64"/>
    <mergeCell ref="J64:L64"/>
    <mergeCell ref="M64:O64"/>
    <mergeCell ref="P64:R64"/>
    <mergeCell ref="S64:X64"/>
    <mergeCell ref="C63:I63"/>
    <mergeCell ref="J63:L63"/>
    <mergeCell ref="M63:O63"/>
    <mergeCell ref="P63:R63"/>
    <mergeCell ref="S63:X63"/>
    <mergeCell ref="C62:I62"/>
    <mergeCell ref="J62:L62"/>
    <mergeCell ref="M62:O62"/>
    <mergeCell ref="P62:R62"/>
    <mergeCell ref="S62:X62"/>
    <mergeCell ref="C61:I61"/>
    <mergeCell ref="J61:L61"/>
    <mergeCell ref="M61:O61"/>
    <mergeCell ref="P61:R61"/>
    <mergeCell ref="S61:X61"/>
    <mergeCell ref="S59:X59"/>
    <mergeCell ref="C60:I60"/>
    <mergeCell ref="J60:L60"/>
    <mergeCell ref="M60:O60"/>
    <mergeCell ref="P60:R60"/>
    <mergeCell ref="S60:X60"/>
    <mergeCell ref="M58:O58"/>
    <mergeCell ref="P58:R58"/>
    <mergeCell ref="C59:I59"/>
    <mergeCell ref="J59:L59"/>
    <mergeCell ref="M59:O59"/>
    <mergeCell ref="P59:R59"/>
    <mergeCell ref="S57:X57"/>
    <mergeCell ref="S58:X58"/>
    <mergeCell ref="M57:O57"/>
    <mergeCell ref="P57:R57"/>
    <mergeCell ref="C58:I58"/>
    <mergeCell ref="J58:L58"/>
    <mergeCell ref="O23:X23"/>
    <mergeCell ref="V50:X50"/>
    <mergeCell ref="B55:K55"/>
    <mergeCell ref="J57:L57"/>
    <mergeCell ref="C57:I57"/>
    <mergeCell ref="C50:D50"/>
    <mergeCell ref="G50:J50"/>
    <mergeCell ref="B21:E21"/>
    <mergeCell ref="F21:H21"/>
    <mergeCell ref="L21:N21"/>
    <mergeCell ref="O21:X21"/>
    <mergeCell ref="B22:E22"/>
    <mergeCell ref="F22:H22"/>
    <mergeCell ref="L22:N22"/>
    <mergeCell ref="O22:X22"/>
    <mergeCell ref="I23:K23"/>
    <mergeCell ref="B23:E23"/>
    <mergeCell ref="F23:H23"/>
    <mergeCell ref="I21:K21"/>
    <mergeCell ref="I22:K22"/>
    <mergeCell ref="L23:N23"/>
    <mergeCell ref="B5:J5"/>
    <mergeCell ref="B14:K14"/>
    <mergeCell ref="B8:K8"/>
    <mergeCell ref="B19:E19"/>
    <mergeCell ref="F19:H19"/>
    <mergeCell ref="L19:N19"/>
    <mergeCell ref="O19:X19"/>
    <mergeCell ref="B20:E20"/>
    <mergeCell ref="F20:H20"/>
    <mergeCell ref="L20:N20"/>
    <mergeCell ref="O20:X20"/>
    <mergeCell ref="O16:X16"/>
    <mergeCell ref="L17:N17"/>
    <mergeCell ref="O17:X17"/>
    <mergeCell ref="B18:E18"/>
    <mergeCell ref="F18:H18"/>
    <mergeCell ref="L18:N18"/>
    <mergeCell ref="O18:X18"/>
    <mergeCell ref="T10:X10"/>
    <mergeCell ref="T11:X11"/>
    <mergeCell ref="B10:D10"/>
    <mergeCell ref="E10:S10"/>
    <mergeCell ref="I19:K19"/>
    <mergeCell ref="I20:K20"/>
    <mergeCell ref="I17:K17"/>
    <mergeCell ref="I18:K18"/>
    <mergeCell ref="B11:D11"/>
    <mergeCell ref="E11:S11"/>
    <mergeCell ref="B16:E16"/>
    <mergeCell ref="B17:E17"/>
    <mergeCell ref="F16:H16"/>
    <mergeCell ref="F17:H17"/>
    <mergeCell ref="I16:K16"/>
    <mergeCell ref="L16:N16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chtung" error="Eingabe ungültig" xr:uid="{00000000-0002-0000-0400-000000000000}">
          <x14:formula1>
            <xm:f>'Daten 01'!$E$1:$E$3</xm:f>
          </x14:formula1>
          <xm:sqref>T11</xm:sqref>
        </x14:dataValidation>
        <x14:dataValidation type="list" allowBlank="1" showInputMessage="1" showErrorMessage="1" errorTitle="Achtung" error="ungültige Auswahl" xr:uid="{00000000-0002-0000-0400-000001000000}">
          <x14:formula1>
            <xm:f>'Daten 01'!$F$1:$F$8</xm:f>
          </x14:formula1>
          <xm:sqref>B17:B23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60"/>
  <sheetViews>
    <sheetView workbookViewId="0">
      <selection activeCell="L10" sqref="L10:M11"/>
    </sheetView>
  </sheetViews>
  <sheetFormatPr baseColWidth="10" defaultRowHeight="15" x14ac:dyDescent="0.2"/>
  <cols>
    <col min="1" max="1" width="3" customWidth="1"/>
    <col min="2" max="13" width="6.1640625" customWidth="1"/>
    <col min="14" max="14" width="3.6640625" customWidth="1"/>
  </cols>
  <sheetData>
    <row r="1" spans="2:25" x14ac:dyDescent="0.2"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2:25" x14ac:dyDescent="0.2"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5" x14ac:dyDescent="0.2"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2:25" x14ac:dyDescent="0.2"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2:25" ht="18" x14ac:dyDescent="0.2">
      <c r="B5" s="124" t="s">
        <v>518</v>
      </c>
      <c r="C5" s="111"/>
      <c r="D5" s="111"/>
      <c r="E5" s="111"/>
      <c r="F5" s="111"/>
      <c r="G5" s="111"/>
      <c r="H5" s="138"/>
      <c r="I5" s="138"/>
      <c r="J5" s="138"/>
      <c r="K5" s="138"/>
      <c r="L5" s="138"/>
      <c r="M5" s="138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25" x14ac:dyDescent="0.2"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2:25" x14ac:dyDescent="0.2"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2:25" x14ac:dyDescent="0.2">
      <c r="B8" s="166" t="s">
        <v>519</v>
      </c>
      <c r="C8" s="167"/>
      <c r="D8" s="167"/>
      <c r="E8" s="167"/>
      <c r="F8" s="166" t="s">
        <v>520</v>
      </c>
      <c r="G8" s="167"/>
      <c r="H8" s="167"/>
      <c r="I8" s="167"/>
      <c r="J8" s="166" t="s">
        <v>79</v>
      </c>
      <c r="K8" s="167"/>
      <c r="L8" s="166" t="s">
        <v>521</v>
      </c>
      <c r="M8" s="167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x14ac:dyDescent="0.2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2:25" x14ac:dyDescent="0.2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x14ac:dyDescent="0.2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x14ac:dyDescent="0.2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x14ac:dyDescent="0.2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2:25" x14ac:dyDescent="0.2"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2:25" x14ac:dyDescent="0.2"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2:25" x14ac:dyDescent="0.2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 x14ac:dyDescent="0.2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 x14ac:dyDescent="0.2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5" x14ac:dyDescent="0.2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2:25" x14ac:dyDescent="0.2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2:25" x14ac:dyDescent="0.2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2:25" x14ac:dyDescent="0.2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2:25" x14ac:dyDescent="0.2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2:25" x14ac:dyDescent="0.2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2:25" x14ac:dyDescent="0.2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2:25" x14ac:dyDescent="0.2"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2:25" x14ac:dyDescent="0.2"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2:25" x14ac:dyDescent="0.2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2:25" x14ac:dyDescent="0.2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2:25" x14ac:dyDescent="0.2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2:25" x14ac:dyDescent="0.2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2:25" x14ac:dyDescent="0.2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2:25" x14ac:dyDescent="0.2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2:25" x14ac:dyDescent="0.2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2:25" x14ac:dyDescent="0.2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2:25" x14ac:dyDescent="0.2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2:25" x14ac:dyDescent="0.2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2:25" x14ac:dyDescent="0.2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2:25" x14ac:dyDescent="0.2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x14ac:dyDescent="0.2"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2:25" x14ac:dyDescent="0.2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2:25" x14ac:dyDescent="0.2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2:25" x14ac:dyDescent="0.2"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2:25" x14ac:dyDescent="0.2"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2:25" x14ac:dyDescent="0.2"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2:25" x14ac:dyDescent="0.2"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2:25" x14ac:dyDescent="0.2"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2:25" x14ac:dyDescent="0.2"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38" x14ac:dyDescent="0.2">
      <c r="B49" s="3" t="s">
        <v>12</v>
      </c>
      <c r="C49" s="101">
        <f>Auftrag!D8</f>
        <v>0</v>
      </c>
      <c r="D49" s="102"/>
      <c r="E49" s="102"/>
      <c r="F49" s="3" t="s">
        <v>1</v>
      </c>
      <c r="G49" s="101">
        <f>Auftrag!D9</f>
        <v>0</v>
      </c>
      <c r="H49" s="102"/>
      <c r="I49" s="102"/>
      <c r="J49" s="102"/>
      <c r="K49" s="3"/>
      <c r="L49" s="3"/>
      <c r="M49" s="3">
        <v>7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38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</row>
    <row r="54" spans="1:38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</row>
    <row r="55" spans="1:38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</row>
    <row r="56" spans="1:38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</row>
    <row r="57" spans="1:38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</row>
    <row r="58" spans="1:38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</row>
    <row r="59" spans="1:38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1:38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</row>
  </sheetData>
  <sheetProtection algorithmName="SHA-512" hashValue="JWbFpsdIRVW9lg21gDHwTAIJcjXIUx+hAXWiLuy2woEWPizhDxgdbowTX8g2JIGOJtqKcjC9EDhJkkVX+6Azug==" saltValue="TCbCstomLKLZGpxtiiaEeQ==" spinCount="100000" sheet="1" objects="1" scenarios="1"/>
  <mergeCells count="79">
    <mergeCell ref="B44:E45"/>
    <mergeCell ref="F44:I45"/>
    <mergeCell ref="J44:K45"/>
    <mergeCell ref="L44:M45"/>
    <mergeCell ref="B40:E41"/>
    <mergeCell ref="F40:I41"/>
    <mergeCell ref="J40:K41"/>
    <mergeCell ref="L40:M41"/>
    <mergeCell ref="B42:E43"/>
    <mergeCell ref="F42:I43"/>
    <mergeCell ref="J42:K43"/>
    <mergeCell ref="L42:M43"/>
    <mergeCell ref="B36:E37"/>
    <mergeCell ref="F36:I37"/>
    <mergeCell ref="J36:K37"/>
    <mergeCell ref="L36:M37"/>
    <mergeCell ref="B38:E39"/>
    <mergeCell ref="F38:I39"/>
    <mergeCell ref="J38:K39"/>
    <mergeCell ref="L38:M39"/>
    <mergeCell ref="B32:E33"/>
    <mergeCell ref="F32:I33"/>
    <mergeCell ref="J32:K33"/>
    <mergeCell ref="L32:M33"/>
    <mergeCell ref="B34:E35"/>
    <mergeCell ref="F34:I35"/>
    <mergeCell ref="J34:K35"/>
    <mergeCell ref="L34:M35"/>
    <mergeCell ref="B28:E29"/>
    <mergeCell ref="F28:I29"/>
    <mergeCell ref="J28:K29"/>
    <mergeCell ref="L28:M29"/>
    <mergeCell ref="B30:E31"/>
    <mergeCell ref="F30:I31"/>
    <mergeCell ref="J30:K31"/>
    <mergeCell ref="L30:M31"/>
    <mergeCell ref="B24:E25"/>
    <mergeCell ref="F24:I25"/>
    <mergeCell ref="J24:K25"/>
    <mergeCell ref="L24:M25"/>
    <mergeCell ref="B26:E27"/>
    <mergeCell ref="F26:I27"/>
    <mergeCell ref="J26:K27"/>
    <mergeCell ref="L26:M27"/>
    <mergeCell ref="J20:K21"/>
    <mergeCell ref="L20:M21"/>
    <mergeCell ref="B22:E23"/>
    <mergeCell ref="F22:I23"/>
    <mergeCell ref="J22:K23"/>
    <mergeCell ref="L22:M23"/>
    <mergeCell ref="L10:M11"/>
    <mergeCell ref="B12:E13"/>
    <mergeCell ref="F12:I13"/>
    <mergeCell ref="J12:K13"/>
    <mergeCell ref="L12:M13"/>
    <mergeCell ref="B10:E11"/>
    <mergeCell ref="F10:I11"/>
    <mergeCell ref="J10:K11"/>
    <mergeCell ref="B14:E15"/>
    <mergeCell ref="F14:I15"/>
    <mergeCell ref="J14:K15"/>
    <mergeCell ref="L14:M15"/>
    <mergeCell ref="C49:E49"/>
    <mergeCell ref="G49:J49"/>
    <mergeCell ref="B16:E17"/>
    <mergeCell ref="F16:I17"/>
    <mergeCell ref="J16:K17"/>
    <mergeCell ref="L16:M17"/>
    <mergeCell ref="B18:E19"/>
    <mergeCell ref="F18:I19"/>
    <mergeCell ref="J18:K19"/>
    <mergeCell ref="L18:M19"/>
    <mergeCell ref="B20:E21"/>
    <mergeCell ref="F20:I21"/>
    <mergeCell ref="B5:M5"/>
    <mergeCell ref="B8:E9"/>
    <mergeCell ref="F8:I9"/>
    <mergeCell ref="J8:K9"/>
    <mergeCell ref="L8:M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7"/>
  <sheetViews>
    <sheetView workbookViewId="0">
      <selection activeCell="M18" sqref="M18"/>
    </sheetView>
  </sheetViews>
  <sheetFormatPr baseColWidth="10" defaultRowHeight="15" x14ac:dyDescent="0.2"/>
  <cols>
    <col min="1" max="1" width="3.1640625" customWidth="1"/>
    <col min="2" max="21" width="6.1640625" customWidth="1"/>
    <col min="22" max="22" width="3.1640625" customWidth="1"/>
    <col min="23" max="23" width="6.1640625" customWidth="1"/>
  </cols>
  <sheetData>
    <row r="1" spans="2:30" x14ac:dyDescent="0.2">
      <c r="W1" s="55"/>
      <c r="X1" s="55"/>
      <c r="Y1" s="55"/>
      <c r="Z1" s="55"/>
      <c r="AA1" s="55"/>
      <c r="AB1" s="55"/>
      <c r="AC1" s="55"/>
      <c r="AD1" s="55"/>
    </row>
    <row r="2" spans="2:30" x14ac:dyDescent="0.2">
      <c r="W2" s="55"/>
      <c r="X2" s="55"/>
      <c r="Y2" s="55"/>
      <c r="Z2" s="55"/>
      <c r="AA2" s="55"/>
      <c r="AB2" s="55"/>
      <c r="AC2" s="55"/>
      <c r="AD2" s="55"/>
    </row>
    <row r="3" spans="2:30" ht="9.5" customHeight="1" x14ac:dyDescent="0.2">
      <c r="W3" s="55"/>
      <c r="X3" s="55"/>
      <c r="Y3" s="55"/>
      <c r="Z3" s="55"/>
      <c r="AA3" s="55"/>
      <c r="AB3" s="55"/>
      <c r="AC3" s="55"/>
      <c r="AD3" s="55"/>
    </row>
    <row r="4" spans="2:30" ht="18" x14ac:dyDescent="0.2">
      <c r="B4" s="124" t="s">
        <v>522</v>
      </c>
      <c r="C4" s="111"/>
      <c r="D4" s="111"/>
      <c r="E4" s="111"/>
      <c r="F4" s="111"/>
      <c r="G4" s="111"/>
      <c r="H4" s="138"/>
      <c r="I4" s="138"/>
      <c r="J4" s="138"/>
      <c r="K4" s="138"/>
      <c r="L4" s="138"/>
      <c r="M4" s="138"/>
      <c r="W4" s="55"/>
      <c r="X4" s="55"/>
      <c r="Y4" s="55"/>
      <c r="Z4" s="55"/>
      <c r="AA4" s="55"/>
      <c r="AB4" s="55"/>
      <c r="AC4" s="55"/>
      <c r="AD4" s="55"/>
    </row>
    <row r="5" spans="2:30" ht="12" customHeight="1" x14ac:dyDescent="0.2">
      <c r="W5" s="55"/>
      <c r="X5" s="55"/>
      <c r="Y5" s="55"/>
      <c r="Z5" s="55"/>
      <c r="AA5" s="55"/>
      <c r="AB5" s="55"/>
      <c r="AC5" s="55"/>
      <c r="AD5" s="55"/>
    </row>
    <row r="6" spans="2:30" x14ac:dyDescent="0.2">
      <c r="B6" s="180" t="s">
        <v>524</v>
      </c>
      <c r="C6" s="180"/>
      <c r="D6" s="180"/>
      <c r="E6" s="180"/>
      <c r="F6" s="157" t="s">
        <v>628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W6" s="55"/>
      <c r="X6" s="55"/>
      <c r="Y6" s="55"/>
      <c r="Z6" s="55"/>
      <c r="AA6" s="55"/>
      <c r="AB6" s="55"/>
      <c r="AC6" s="55"/>
      <c r="AD6" s="55"/>
    </row>
    <row r="7" spans="2:30" x14ac:dyDescent="0.2">
      <c r="B7" s="180" t="s">
        <v>528</v>
      </c>
      <c r="C7" s="180"/>
      <c r="D7" s="180"/>
      <c r="E7" s="180"/>
      <c r="F7" s="157" t="s">
        <v>529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W7" s="55"/>
      <c r="X7" s="55"/>
      <c r="Y7" s="55"/>
      <c r="Z7" s="55"/>
      <c r="AA7" s="55"/>
      <c r="AB7" s="55"/>
      <c r="AC7" s="55"/>
      <c r="AD7" s="55"/>
    </row>
    <row r="8" spans="2:30" x14ac:dyDescent="0.2">
      <c r="B8" s="180" t="s">
        <v>580</v>
      </c>
      <c r="C8" s="180"/>
      <c r="D8" s="180"/>
      <c r="E8" s="180"/>
      <c r="F8" s="157" t="s">
        <v>583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W8" s="55"/>
      <c r="X8" s="55"/>
      <c r="Y8" s="55"/>
      <c r="Z8" s="55"/>
      <c r="AA8" s="55"/>
      <c r="AB8" s="55"/>
      <c r="AC8" s="55"/>
      <c r="AD8" s="55"/>
    </row>
    <row r="9" spans="2:30" x14ac:dyDescent="0.2">
      <c r="B9" s="180" t="s">
        <v>525</v>
      </c>
      <c r="C9" s="180"/>
      <c r="D9" s="180"/>
      <c r="E9" s="180"/>
      <c r="F9" s="157" t="s">
        <v>584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W9" s="55"/>
      <c r="X9" s="55"/>
      <c r="Y9" s="55"/>
      <c r="Z9" s="55"/>
      <c r="AA9" s="55"/>
      <c r="AB9" s="55"/>
      <c r="AC9" s="55"/>
      <c r="AD9" s="55"/>
    </row>
    <row r="10" spans="2:30" ht="12.5" customHeight="1" thickBot="1" x14ac:dyDescent="0.25">
      <c r="W10" s="55"/>
      <c r="X10" s="55"/>
      <c r="Y10" s="55"/>
      <c r="Z10" s="55"/>
      <c r="AA10" s="55"/>
      <c r="AB10" s="55"/>
      <c r="AC10" s="55"/>
      <c r="AD10" s="55"/>
    </row>
    <row r="11" spans="2:30" x14ac:dyDescent="0.2">
      <c r="B11" s="193" t="s">
        <v>581</v>
      </c>
      <c r="C11" s="194"/>
      <c r="D11" s="194"/>
      <c r="E11" s="194"/>
      <c r="F11" s="195"/>
      <c r="G11" s="196"/>
      <c r="I11" s="193" t="s">
        <v>582</v>
      </c>
      <c r="J11" s="194"/>
      <c r="K11" s="194"/>
      <c r="L11" s="194"/>
      <c r="M11" s="195"/>
      <c r="N11" s="196"/>
      <c r="P11" s="169" t="s">
        <v>599</v>
      </c>
      <c r="Q11" s="170"/>
      <c r="R11" s="170"/>
      <c r="S11" s="170"/>
      <c r="T11" s="171"/>
      <c r="U11" s="64"/>
      <c r="W11" s="55"/>
      <c r="X11" s="55"/>
      <c r="Y11" s="55"/>
      <c r="Z11" s="55"/>
      <c r="AA11" s="55"/>
      <c r="AB11" s="55"/>
      <c r="AC11" s="55"/>
      <c r="AD11" s="55"/>
    </row>
    <row r="12" spans="2:30" x14ac:dyDescent="0.2">
      <c r="B12" s="65">
        <v>1</v>
      </c>
      <c r="C12" s="189" t="s">
        <v>588</v>
      </c>
      <c r="D12" s="189"/>
      <c r="E12" s="189"/>
      <c r="F12" s="189"/>
      <c r="G12" s="190"/>
      <c r="I12" s="65">
        <v>1</v>
      </c>
      <c r="J12" s="189" t="s">
        <v>589</v>
      </c>
      <c r="K12" s="189"/>
      <c r="L12" s="189"/>
      <c r="M12" s="189"/>
      <c r="N12" s="190"/>
      <c r="P12" s="67">
        <v>4</v>
      </c>
      <c r="Q12" s="68">
        <v>4</v>
      </c>
      <c r="R12" s="69">
        <v>8</v>
      </c>
      <c r="S12" s="69">
        <v>12</v>
      </c>
      <c r="T12" s="70">
        <v>16</v>
      </c>
      <c r="W12" s="55"/>
      <c r="X12" s="55"/>
      <c r="Y12" s="55"/>
      <c r="Z12" s="55"/>
      <c r="AA12" s="55"/>
      <c r="AB12" s="55"/>
      <c r="AC12" s="55"/>
      <c r="AD12" s="55"/>
    </row>
    <row r="13" spans="2:30" x14ac:dyDescent="0.2">
      <c r="B13" s="65">
        <v>2</v>
      </c>
      <c r="C13" s="189" t="s">
        <v>587</v>
      </c>
      <c r="D13" s="189"/>
      <c r="E13" s="189"/>
      <c r="F13" s="189"/>
      <c r="G13" s="190"/>
      <c r="I13" s="65">
        <v>2</v>
      </c>
      <c r="J13" s="189" t="s">
        <v>590</v>
      </c>
      <c r="K13" s="189"/>
      <c r="L13" s="189"/>
      <c r="M13" s="189"/>
      <c r="N13" s="190"/>
      <c r="P13" s="67">
        <v>3</v>
      </c>
      <c r="Q13" s="68">
        <v>3</v>
      </c>
      <c r="R13" s="68">
        <v>6</v>
      </c>
      <c r="S13" s="69">
        <v>9</v>
      </c>
      <c r="T13" s="70">
        <v>12</v>
      </c>
      <c r="W13" s="55"/>
      <c r="X13" s="55"/>
      <c r="Y13" s="55"/>
      <c r="Z13" s="55"/>
      <c r="AA13" s="55"/>
      <c r="AB13" s="55"/>
      <c r="AC13" s="55"/>
      <c r="AD13" s="55"/>
    </row>
    <row r="14" spans="2:30" x14ac:dyDescent="0.2">
      <c r="B14" s="65">
        <v>3</v>
      </c>
      <c r="C14" s="189" t="s">
        <v>586</v>
      </c>
      <c r="D14" s="189"/>
      <c r="E14" s="189"/>
      <c r="F14" s="189"/>
      <c r="G14" s="190"/>
      <c r="I14" s="65">
        <v>3</v>
      </c>
      <c r="J14" s="189" t="s">
        <v>591</v>
      </c>
      <c r="K14" s="189"/>
      <c r="L14" s="189"/>
      <c r="M14" s="189"/>
      <c r="N14" s="190"/>
      <c r="P14" s="67">
        <v>2</v>
      </c>
      <c r="Q14" s="71">
        <v>2</v>
      </c>
      <c r="R14" s="68">
        <v>4</v>
      </c>
      <c r="S14" s="68">
        <v>6</v>
      </c>
      <c r="T14" s="70">
        <v>8</v>
      </c>
      <c r="W14" s="55"/>
      <c r="X14" s="55"/>
      <c r="Y14" s="55"/>
      <c r="Z14" s="55"/>
      <c r="AA14" s="55"/>
      <c r="AB14" s="55"/>
      <c r="AC14" s="55"/>
      <c r="AD14" s="55"/>
    </row>
    <row r="15" spans="2:30" ht="16" thickBot="1" x14ac:dyDescent="0.25">
      <c r="B15" s="66">
        <v>4</v>
      </c>
      <c r="C15" s="191" t="s">
        <v>585</v>
      </c>
      <c r="D15" s="191"/>
      <c r="E15" s="191"/>
      <c r="F15" s="191"/>
      <c r="G15" s="192"/>
      <c r="I15" s="66">
        <v>4</v>
      </c>
      <c r="J15" s="191" t="s">
        <v>592</v>
      </c>
      <c r="K15" s="191"/>
      <c r="L15" s="191"/>
      <c r="M15" s="191"/>
      <c r="N15" s="192"/>
      <c r="P15" s="67">
        <v>1</v>
      </c>
      <c r="Q15" s="71">
        <v>1</v>
      </c>
      <c r="R15" s="71">
        <v>2</v>
      </c>
      <c r="S15" s="68">
        <v>3</v>
      </c>
      <c r="T15" s="72">
        <v>4</v>
      </c>
      <c r="W15" s="55"/>
      <c r="X15" s="55"/>
      <c r="Y15" s="55"/>
      <c r="Z15" s="55"/>
      <c r="AA15" s="55"/>
      <c r="AB15" s="55"/>
      <c r="AC15" s="55"/>
      <c r="AD15" s="55"/>
    </row>
    <row r="16" spans="2:30" ht="12" customHeight="1" thickBot="1" x14ac:dyDescent="0.25">
      <c r="P16" s="73"/>
      <c r="Q16" s="74">
        <v>1</v>
      </c>
      <c r="R16" s="74">
        <v>2</v>
      </c>
      <c r="S16" s="74">
        <v>3</v>
      </c>
      <c r="T16" s="75">
        <v>4</v>
      </c>
      <c r="W16" s="55"/>
      <c r="X16" s="55"/>
      <c r="Y16" s="55"/>
      <c r="Z16" s="55"/>
      <c r="AA16" s="55"/>
      <c r="AB16" s="55"/>
      <c r="AC16" s="55"/>
      <c r="AD16" s="55"/>
    </row>
    <row r="17" spans="2:30" x14ac:dyDescent="0.2">
      <c r="B17" s="198" t="s">
        <v>593</v>
      </c>
      <c r="C17" s="198"/>
      <c r="D17" s="157" t="s">
        <v>596</v>
      </c>
      <c r="E17" s="157"/>
      <c r="F17" s="157"/>
      <c r="G17" s="157"/>
      <c r="H17" s="157"/>
      <c r="I17" s="157"/>
      <c r="W17" s="55"/>
      <c r="X17" s="55"/>
      <c r="Y17" s="55"/>
      <c r="Z17" s="55"/>
      <c r="AA17" s="55"/>
      <c r="AB17" s="55"/>
      <c r="AC17" s="55"/>
      <c r="AD17" s="55"/>
    </row>
    <row r="18" spans="2:30" x14ac:dyDescent="0.2">
      <c r="B18" s="199" t="s">
        <v>594</v>
      </c>
      <c r="C18" s="199"/>
      <c r="D18" s="157" t="s">
        <v>597</v>
      </c>
      <c r="E18" s="157"/>
      <c r="F18" s="157"/>
      <c r="G18" s="157"/>
      <c r="H18" s="157"/>
      <c r="I18" s="157"/>
      <c r="W18" s="55"/>
      <c r="X18" s="55"/>
      <c r="Y18" s="55"/>
      <c r="Z18" s="55"/>
      <c r="AA18" s="55"/>
      <c r="AB18" s="55"/>
      <c r="AC18" s="55"/>
      <c r="AD18" s="55"/>
    </row>
    <row r="19" spans="2:30" x14ac:dyDescent="0.2">
      <c r="B19" s="200" t="s">
        <v>595</v>
      </c>
      <c r="C19" s="200"/>
      <c r="D19" s="157" t="s">
        <v>598</v>
      </c>
      <c r="E19" s="157"/>
      <c r="F19" s="157"/>
      <c r="G19" s="157"/>
      <c r="H19" s="157"/>
      <c r="I19" s="157"/>
      <c r="W19" s="55"/>
      <c r="X19" s="55"/>
      <c r="Y19" s="55"/>
      <c r="Z19" s="55"/>
      <c r="AA19" s="55"/>
      <c r="AB19" s="55"/>
      <c r="AC19" s="55"/>
      <c r="AD19" s="55"/>
    </row>
    <row r="20" spans="2:30" ht="13.25" customHeight="1" thickBot="1" x14ac:dyDescent="0.25">
      <c r="W20" s="55"/>
      <c r="X20" s="55"/>
      <c r="Y20" s="55"/>
      <c r="Z20" s="55"/>
      <c r="AA20" s="55"/>
      <c r="AB20" s="55"/>
      <c r="AC20" s="55"/>
      <c r="AD20" s="55"/>
    </row>
    <row r="21" spans="2:30" x14ac:dyDescent="0.2">
      <c r="B21" s="185" t="s">
        <v>524</v>
      </c>
      <c r="C21" s="186"/>
      <c r="D21" s="186"/>
      <c r="E21" s="186"/>
      <c r="F21" s="186"/>
      <c r="G21" s="186"/>
      <c r="H21" s="181" t="s">
        <v>525</v>
      </c>
      <c r="I21" s="181"/>
      <c r="J21" s="181"/>
      <c r="K21" s="183" t="s">
        <v>579</v>
      </c>
      <c r="L21" s="183"/>
      <c r="M21" s="183"/>
      <c r="N21" s="183"/>
      <c r="O21" s="183"/>
      <c r="P21" s="183"/>
      <c r="Q21" s="183" t="s">
        <v>79</v>
      </c>
      <c r="R21" s="183"/>
      <c r="S21" s="181" t="s">
        <v>580</v>
      </c>
      <c r="T21" s="181"/>
      <c r="U21" s="182"/>
      <c r="W21" s="55"/>
      <c r="X21" s="55"/>
      <c r="Y21" s="55"/>
      <c r="Z21" s="55"/>
      <c r="AA21" s="55"/>
      <c r="AB21" s="55"/>
      <c r="AC21" s="55"/>
      <c r="AD21" s="55"/>
    </row>
    <row r="22" spans="2:30" ht="14.5" customHeight="1" x14ac:dyDescent="0.2">
      <c r="B22" s="187"/>
      <c r="C22" s="188"/>
      <c r="D22" s="188"/>
      <c r="E22" s="188"/>
      <c r="F22" s="188"/>
      <c r="G22" s="188"/>
      <c r="H22" s="48"/>
      <c r="I22" s="48" t="s">
        <v>526</v>
      </c>
      <c r="J22" s="62"/>
      <c r="K22" s="184"/>
      <c r="L22" s="184"/>
      <c r="M22" s="184"/>
      <c r="N22" s="184"/>
      <c r="O22" s="184"/>
      <c r="P22" s="184"/>
      <c r="Q22" s="184"/>
      <c r="R22" s="184"/>
      <c r="S22" s="49" t="s">
        <v>527</v>
      </c>
      <c r="T22" s="50" t="s">
        <v>527</v>
      </c>
      <c r="U22" s="63" t="s">
        <v>527</v>
      </c>
      <c r="W22" s="55"/>
      <c r="X22" s="55"/>
      <c r="Y22" s="55"/>
      <c r="Z22" s="55"/>
      <c r="AA22" s="55"/>
      <c r="AB22" s="55"/>
      <c r="AC22" s="55"/>
      <c r="AD22" s="55"/>
    </row>
    <row r="23" spans="2:30" x14ac:dyDescent="0.2">
      <c r="B23" s="172"/>
      <c r="C23" s="173"/>
      <c r="D23" s="173"/>
      <c r="E23" s="173"/>
      <c r="F23" s="173"/>
      <c r="G23" s="173"/>
      <c r="H23" s="176"/>
      <c r="I23" s="176"/>
      <c r="J23" s="178">
        <f>I23*H23</f>
        <v>0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97"/>
      <c r="W23" s="55"/>
      <c r="X23" s="55"/>
      <c r="Y23" s="55"/>
      <c r="Z23" s="55"/>
      <c r="AA23" s="55"/>
      <c r="AB23" s="55"/>
      <c r="AC23" s="55"/>
      <c r="AD23" s="55"/>
    </row>
    <row r="24" spans="2:30" x14ac:dyDescent="0.2">
      <c r="B24" s="172"/>
      <c r="C24" s="173"/>
      <c r="D24" s="173"/>
      <c r="E24" s="173"/>
      <c r="F24" s="173"/>
      <c r="G24" s="173"/>
      <c r="H24" s="176"/>
      <c r="I24" s="176"/>
      <c r="J24" s="178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97"/>
      <c r="W24" s="55"/>
      <c r="X24" s="55"/>
      <c r="Y24" s="55"/>
      <c r="Z24" s="55"/>
      <c r="AA24" s="55"/>
      <c r="AB24" s="55"/>
      <c r="AC24" s="55"/>
      <c r="AD24" s="55"/>
    </row>
    <row r="25" spans="2:30" x14ac:dyDescent="0.2">
      <c r="B25" s="172"/>
      <c r="C25" s="173"/>
      <c r="D25" s="173"/>
      <c r="E25" s="173"/>
      <c r="F25" s="173"/>
      <c r="G25" s="173"/>
      <c r="H25" s="176"/>
      <c r="I25" s="176"/>
      <c r="J25" s="178">
        <f t="shared" ref="J25" si="0">I25*H25</f>
        <v>0</v>
      </c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97"/>
      <c r="W25" s="55"/>
      <c r="X25" s="55"/>
      <c r="Y25" s="55"/>
      <c r="Z25" s="55"/>
      <c r="AA25" s="55"/>
      <c r="AB25" s="55"/>
      <c r="AC25" s="55"/>
      <c r="AD25" s="55"/>
    </row>
    <row r="26" spans="2:30" x14ac:dyDescent="0.2">
      <c r="B26" s="172"/>
      <c r="C26" s="173"/>
      <c r="D26" s="173"/>
      <c r="E26" s="173"/>
      <c r="F26" s="173"/>
      <c r="G26" s="173"/>
      <c r="H26" s="176"/>
      <c r="I26" s="176"/>
      <c r="J26" s="178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97"/>
      <c r="W26" s="55"/>
      <c r="X26" s="55"/>
      <c r="Y26" s="55"/>
      <c r="Z26" s="55"/>
      <c r="AA26" s="55"/>
      <c r="AB26" s="55"/>
      <c r="AC26" s="55"/>
      <c r="AD26" s="55"/>
    </row>
    <row r="27" spans="2:30" x14ac:dyDescent="0.2">
      <c r="B27" s="172"/>
      <c r="C27" s="173"/>
      <c r="D27" s="173"/>
      <c r="E27" s="173"/>
      <c r="F27" s="173"/>
      <c r="G27" s="173"/>
      <c r="H27" s="176"/>
      <c r="I27" s="176"/>
      <c r="J27" s="178">
        <f t="shared" ref="J27" si="1">I27*H27</f>
        <v>0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97"/>
      <c r="W27" s="55"/>
      <c r="X27" s="55"/>
      <c r="Y27" s="55"/>
      <c r="Z27" s="55"/>
      <c r="AA27" s="55"/>
      <c r="AB27" s="55"/>
      <c r="AC27" s="55"/>
      <c r="AD27" s="55"/>
    </row>
    <row r="28" spans="2:30" x14ac:dyDescent="0.2">
      <c r="B28" s="172"/>
      <c r="C28" s="173"/>
      <c r="D28" s="173"/>
      <c r="E28" s="173"/>
      <c r="F28" s="173"/>
      <c r="G28" s="173"/>
      <c r="H28" s="176"/>
      <c r="I28" s="176"/>
      <c r="J28" s="178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97"/>
      <c r="W28" s="55"/>
      <c r="X28" s="55"/>
      <c r="Y28" s="55"/>
      <c r="Z28" s="55"/>
      <c r="AA28" s="55"/>
      <c r="AB28" s="55"/>
      <c r="AC28" s="55"/>
      <c r="AD28" s="55"/>
    </row>
    <row r="29" spans="2:30" x14ac:dyDescent="0.2">
      <c r="B29" s="172"/>
      <c r="C29" s="173"/>
      <c r="D29" s="173"/>
      <c r="E29" s="173"/>
      <c r="F29" s="173"/>
      <c r="G29" s="173"/>
      <c r="H29" s="176"/>
      <c r="I29" s="176"/>
      <c r="J29" s="178">
        <f t="shared" ref="J29" si="2">I29*H29</f>
        <v>0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97"/>
      <c r="W29" s="55"/>
      <c r="X29" s="55"/>
      <c r="Y29" s="55"/>
      <c r="Z29" s="55"/>
      <c r="AA29" s="55"/>
      <c r="AB29" s="55"/>
      <c r="AC29" s="55"/>
      <c r="AD29" s="55"/>
    </row>
    <row r="30" spans="2:30" x14ac:dyDescent="0.2">
      <c r="B30" s="172"/>
      <c r="C30" s="173"/>
      <c r="D30" s="173"/>
      <c r="E30" s="173"/>
      <c r="F30" s="173"/>
      <c r="G30" s="173"/>
      <c r="H30" s="176"/>
      <c r="I30" s="176"/>
      <c r="J30" s="178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97"/>
      <c r="W30" s="55"/>
      <c r="X30" s="55"/>
      <c r="Y30" s="55"/>
      <c r="Z30" s="55"/>
      <c r="AA30" s="55"/>
      <c r="AB30" s="55"/>
      <c r="AC30" s="55"/>
      <c r="AD30" s="55"/>
    </row>
    <row r="31" spans="2:30" x14ac:dyDescent="0.2">
      <c r="B31" s="172"/>
      <c r="C31" s="173"/>
      <c r="D31" s="173"/>
      <c r="E31" s="173"/>
      <c r="F31" s="173"/>
      <c r="G31" s="173"/>
      <c r="H31" s="176"/>
      <c r="I31" s="176"/>
      <c r="J31" s="178">
        <f t="shared" ref="J31" si="3">I31*H31</f>
        <v>0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97"/>
      <c r="W31" s="55"/>
      <c r="X31" s="55"/>
      <c r="Y31" s="55"/>
      <c r="Z31" s="55"/>
      <c r="AA31" s="55"/>
      <c r="AB31" s="55"/>
      <c r="AC31" s="55"/>
      <c r="AD31" s="55"/>
    </row>
    <row r="32" spans="2:30" ht="16" thickBot="1" x14ac:dyDescent="0.25">
      <c r="B32" s="174"/>
      <c r="C32" s="175"/>
      <c r="D32" s="175"/>
      <c r="E32" s="175"/>
      <c r="F32" s="175"/>
      <c r="G32" s="175"/>
      <c r="H32" s="177"/>
      <c r="I32" s="177"/>
      <c r="J32" s="179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201"/>
      <c r="W32" s="55"/>
      <c r="X32" s="55"/>
      <c r="Y32" s="55"/>
      <c r="Z32" s="55"/>
      <c r="AA32" s="55"/>
      <c r="AB32" s="55"/>
      <c r="AC32" s="55"/>
      <c r="AD32" s="55"/>
    </row>
    <row r="33" spans="1:30" ht="6" customHeight="1" x14ac:dyDescent="0.2">
      <c r="W33" s="55"/>
      <c r="X33" s="55"/>
      <c r="Y33" s="55"/>
      <c r="Z33" s="55"/>
      <c r="AA33" s="55"/>
      <c r="AB33" s="55"/>
      <c r="AC33" s="55"/>
      <c r="AD33" s="55"/>
    </row>
    <row r="34" spans="1:30" x14ac:dyDescent="0.2">
      <c r="B34" s="3" t="s">
        <v>12</v>
      </c>
      <c r="C34" s="101">
        <f>Auftrag!D8</f>
        <v>0</v>
      </c>
      <c r="D34" s="102"/>
      <c r="E34" s="102"/>
      <c r="F34" s="3" t="s">
        <v>1</v>
      </c>
      <c r="G34" s="101">
        <f>Auftrag!D9</f>
        <v>0</v>
      </c>
      <c r="H34" s="102"/>
      <c r="I34" s="102"/>
      <c r="J34" s="102"/>
      <c r="K34" s="101" t="s">
        <v>15</v>
      </c>
      <c r="L34" s="102"/>
      <c r="M34" s="101">
        <f>Auftrag!H24</f>
        <v>0</v>
      </c>
      <c r="N34" s="102"/>
      <c r="O34" s="102"/>
      <c r="P34" s="102"/>
      <c r="Q34" s="3"/>
      <c r="U34" s="61">
        <v>8</v>
      </c>
      <c r="W34" s="55"/>
      <c r="X34" s="55"/>
      <c r="Y34" s="55"/>
      <c r="Z34" s="55"/>
      <c r="AA34" s="55"/>
      <c r="AB34" s="55"/>
      <c r="AC34" s="55"/>
      <c r="AD34" s="55"/>
    </row>
    <row r="35" spans="1:30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30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2" spans="1:30" x14ac:dyDescent="0.2">
      <c r="N42" s="58"/>
      <c r="O42" s="58"/>
      <c r="P42" s="58"/>
      <c r="Q42" s="58"/>
      <c r="R42" s="58"/>
      <c r="S42" s="58"/>
    </row>
    <row r="43" spans="1:30" x14ac:dyDescent="0.2">
      <c r="N43" s="58"/>
      <c r="O43" s="58"/>
      <c r="P43" s="58"/>
      <c r="Q43" s="58"/>
      <c r="R43" s="58"/>
      <c r="S43" s="58"/>
    </row>
    <row r="44" spans="1:30" x14ac:dyDescent="0.2">
      <c r="N44" s="58"/>
      <c r="O44" s="58"/>
      <c r="P44" s="58"/>
      <c r="Q44" s="58"/>
      <c r="R44" s="58"/>
      <c r="S44" s="58"/>
    </row>
    <row r="45" spans="1:30" x14ac:dyDescent="0.2">
      <c r="N45" s="58"/>
      <c r="O45" s="58"/>
      <c r="P45" s="58"/>
      <c r="Q45" s="58"/>
      <c r="R45" s="58"/>
      <c r="S45" s="58"/>
    </row>
    <row r="46" spans="1:30" x14ac:dyDescent="0.2">
      <c r="N46" s="58"/>
      <c r="O46" s="58"/>
      <c r="P46" s="58"/>
      <c r="Q46" s="58"/>
      <c r="R46" s="58"/>
      <c r="S46" s="58"/>
    </row>
    <row r="47" spans="1:30" x14ac:dyDescent="0.2">
      <c r="O47" s="58"/>
      <c r="P47" s="58"/>
      <c r="Q47" s="58"/>
      <c r="R47" s="58"/>
      <c r="S47" s="58"/>
    </row>
  </sheetData>
  <sheetProtection algorithmName="SHA-512" hashValue="oAKG8grrVF69NTOSwblXD4JZwXFCM20wxLOp6E51G3ogPTNcYjIOgrrlUWXIt/HcUfkJha0axOjAnVG46APxOA==" saltValue="MuoZMcOWBdO0ssGQTRLwyQ==" spinCount="100000" sheet="1" objects="1" scenarios="1"/>
  <mergeCells count="80">
    <mergeCell ref="T29:T30"/>
    <mergeCell ref="U29:U30"/>
    <mergeCell ref="S31:S32"/>
    <mergeCell ref="T31:T32"/>
    <mergeCell ref="U31:U32"/>
    <mergeCell ref="B23:G24"/>
    <mergeCell ref="B25:G26"/>
    <mergeCell ref="J15:N15"/>
    <mergeCell ref="B17:C17"/>
    <mergeCell ref="B18:C18"/>
    <mergeCell ref="B19:C19"/>
    <mergeCell ref="D17:I17"/>
    <mergeCell ref="D18:I18"/>
    <mergeCell ref="D19:I19"/>
    <mergeCell ref="H25:H26"/>
    <mergeCell ref="H23:H24"/>
    <mergeCell ref="T27:T28"/>
    <mergeCell ref="U27:U28"/>
    <mergeCell ref="Q23:R24"/>
    <mergeCell ref="Q25:R26"/>
    <mergeCell ref="Q27:R28"/>
    <mergeCell ref="T23:T24"/>
    <mergeCell ref="U23:U24"/>
    <mergeCell ref="S25:S26"/>
    <mergeCell ref="T25:T26"/>
    <mergeCell ref="U25:U26"/>
    <mergeCell ref="Q29:R30"/>
    <mergeCell ref="Q31:R32"/>
    <mergeCell ref="S23:S24"/>
    <mergeCell ref="S29:S30"/>
    <mergeCell ref="I29:I30"/>
    <mergeCell ref="J29:J30"/>
    <mergeCell ref="S27:S28"/>
    <mergeCell ref="K29:P30"/>
    <mergeCell ref="K31:P32"/>
    <mergeCell ref="I23:I24"/>
    <mergeCell ref="J23:J24"/>
    <mergeCell ref="I25:I26"/>
    <mergeCell ref="J25:J26"/>
    <mergeCell ref="K23:P24"/>
    <mergeCell ref="K25:P26"/>
    <mergeCell ref="B4:M4"/>
    <mergeCell ref="S21:U21"/>
    <mergeCell ref="Q21:R22"/>
    <mergeCell ref="B21:G22"/>
    <mergeCell ref="H21:J21"/>
    <mergeCell ref="K21:P22"/>
    <mergeCell ref="C12:G12"/>
    <mergeCell ref="C13:G13"/>
    <mergeCell ref="C14:G14"/>
    <mergeCell ref="C15:G15"/>
    <mergeCell ref="B11:G11"/>
    <mergeCell ref="I11:N11"/>
    <mergeCell ref="J12:N12"/>
    <mergeCell ref="J13:N13"/>
    <mergeCell ref="J14:N14"/>
    <mergeCell ref="B6:E6"/>
    <mergeCell ref="B7:E7"/>
    <mergeCell ref="B8:E8"/>
    <mergeCell ref="B9:E9"/>
    <mergeCell ref="F6:Q6"/>
    <mergeCell ref="F7:Q7"/>
    <mergeCell ref="F8:Q8"/>
    <mergeCell ref="F9:Q9"/>
    <mergeCell ref="P11:T11"/>
    <mergeCell ref="C34:E34"/>
    <mergeCell ref="G34:J34"/>
    <mergeCell ref="K34:L34"/>
    <mergeCell ref="M34:P34"/>
    <mergeCell ref="B27:G28"/>
    <mergeCell ref="B29:G30"/>
    <mergeCell ref="B31:G32"/>
    <mergeCell ref="H29:H30"/>
    <mergeCell ref="H31:H32"/>
    <mergeCell ref="I31:I32"/>
    <mergeCell ref="J31:J32"/>
    <mergeCell ref="K27:P28"/>
    <mergeCell ref="H27:H28"/>
    <mergeCell ref="I27:I28"/>
    <mergeCell ref="J27:J28"/>
  </mergeCells>
  <conditionalFormatting sqref="J23:J32">
    <cfRule type="cellIs" dxfId="5" priority="1" operator="between">
      <formula>6.1</formula>
      <formula>16.1</formula>
    </cfRule>
    <cfRule type="cellIs" dxfId="4" priority="2" operator="between">
      <formula>2.1</formula>
      <formula>6.1</formula>
    </cfRule>
    <cfRule type="cellIs" dxfId="3" priority="3" operator="between">
      <formula>0</formula>
      <formula>2.1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18</xdr:col>
                    <xdr:colOff>139700</xdr:colOff>
                    <xdr:row>22</xdr:row>
                    <xdr:rowOff>12700</xdr:rowOff>
                  </from>
                  <to>
                    <xdr:col>19</xdr:col>
                    <xdr:colOff>88900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19</xdr:col>
                    <xdr:colOff>139700</xdr:colOff>
                    <xdr:row>22</xdr:row>
                    <xdr:rowOff>12700</xdr:rowOff>
                  </from>
                  <to>
                    <xdr:col>20</xdr:col>
                    <xdr:colOff>101600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20</xdr:col>
                    <xdr:colOff>139700</xdr:colOff>
                    <xdr:row>22</xdr:row>
                    <xdr:rowOff>0</xdr:rowOff>
                  </from>
                  <to>
                    <xdr:col>21</xdr:col>
                    <xdr:colOff>88900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18</xdr:col>
                    <xdr:colOff>139700</xdr:colOff>
                    <xdr:row>24</xdr:row>
                    <xdr:rowOff>12700</xdr:rowOff>
                  </from>
                  <to>
                    <xdr:col>19</xdr:col>
                    <xdr:colOff>88900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19</xdr:col>
                    <xdr:colOff>127000</xdr:colOff>
                    <xdr:row>24</xdr:row>
                    <xdr:rowOff>0</xdr:rowOff>
                  </from>
                  <to>
                    <xdr:col>20</xdr:col>
                    <xdr:colOff>76200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20</xdr:col>
                    <xdr:colOff>114300</xdr:colOff>
                    <xdr:row>24</xdr:row>
                    <xdr:rowOff>0</xdr:rowOff>
                  </from>
                  <to>
                    <xdr:col>21</xdr:col>
                    <xdr:colOff>63500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18</xdr:col>
                    <xdr:colOff>139700</xdr:colOff>
                    <xdr:row>26</xdr:row>
                    <xdr:rowOff>12700</xdr:rowOff>
                  </from>
                  <to>
                    <xdr:col>19</xdr:col>
                    <xdr:colOff>101600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19</xdr:col>
                    <xdr:colOff>139700</xdr:colOff>
                    <xdr:row>26</xdr:row>
                    <xdr:rowOff>0</xdr:rowOff>
                  </from>
                  <to>
                    <xdr:col>20</xdr:col>
                    <xdr:colOff>101600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20</xdr:col>
                    <xdr:colOff>114300</xdr:colOff>
                    <xdr:row>26</xdr:row>
                    <xdr:rowOff>12700</xdr:rowOff>
                  </from>
                  <to>
                    <xdr:col>21</xdr:col>
                    <xdr:colOff>63500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18</xdr:col>
                    <xdr:colOff>139700</xdr:colOff>
                    <xdr:row>28</xdr:row>
                    <xdr:rowOff>0</xdr:rowOff>
                  </from>
                  <to>
                    <xdr:col>19</xdr:col>
                    <xdr:colOff>101600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19</xdr:col>
                    <xdr:colOff>139700</xdr:colOff>
                    <xdr:row>28</xdr:row>
                    <xdr:rowOff>12700</xdr:rowOff>
                  </from>
                  <to>
                    <xdr:col>20</xdr:col>
                    <xdr:colOff>88900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20</xdr:col>
                    <xdr:colOff>127000</xdr:colOff>
                    <xdr:row>28</xdr:row>
                    <xdr:rowOff>12700</xdr:rowOff>
                  </from>
                  <to>
                    <xdr:col>21</xdr:col>
                    <xdr:colOff>76200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18</xdr:col>
                    <xdr:colOff>139700</xdr:colOff>
                    <xdr:row>30</xdr:row>
                    <xdr:rowOff>0</xdr:rowOff>
                  </from>
                  <to>
                    <xdr:col>19</xdr:col>
                    <xdr:colOff>88900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19</xdr:col>
                    <xdr:colOff>139700</xdr:colOff>
                    <xdr:row>30</xdr:row>
                    <xdr:rowOff>25400</xdr:rowOff>
                  </from>
                  <to>
                    <xdr:col>20</xdr:col>
                    <xdr:colOff>88900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20</xdr:col>
                    <xdr:colOff>139700</xdr:colOff>
                    <xdr:row>30</xdr:row>
                    <xdr:rowOff>0</xdr:rowOff>
                  </from>
                  <to>
                    <xdr:col>21</xdr:col>
                    <xdr:colOff>88900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'Daten 01'!$G$1:$G$4</xm:f>
          </x14:formula1>
          <xm:sqref>H23:I32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84"/>
  <sheetViews>
    <sheetView workbookViewId="0">
      <selection activeCell="U15" sqref="U15:Z15"/>
    </sheetView>
  </sheetViews>
  <sheetFormatPr baseColWidth="10" defaultRowHeight="15" x14ac:dyDescent="0.2"/>
  <cols>
    <col min="1" max="1" width="3.1640625" customWidth="1"/>
    <col min="2" max="26" width="5" customWidth="1"/>
    <col min="27" max="27" width="3" customWidth="1"/>
  </cols>
  <sheetData>
    <row r="1" spans="2:37" x14ac:dyDescent="0.2"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2:37" x14ac:dyDescent="0.2"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2:37" ht="6.5" customHeight="1" x14ac:dyDescent="0.2"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2:37" ht="15" customHeight="1" x14ac:dyDescent="0.2">
      <c r="B4" s="124" t="s">
        <v>600</v>
      </c>
      <c r="C4" s="111"/>
      <c r="D4" s="111"/>
      <c r="E4" s="111"/>
      <c r="F4" s="111"/>
      <c r="G4" s="111"/>
      <c r="H4" s="138"/>
      <c r="I4" s="138"/>
      <c r="J4" s="138"/>
      <c r="K4" s="138"/>
      <c r="L4" s="138"/>
      <c r="M4" s="138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2:37" ht="8.5" customHeight="1" x14ac:dyDescent="0.2"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2:37" ht="14.5" customHeight="1" x14ac:dyDescent="0.2">
      <c r="B6" s="110" t="s">
        <v>531</v>
      </c>
      <c r="C6" s="111"/>
      <c r="D6" s="111"/>
      <c r="E6" s="111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2:37" ht="5.5" customHeight="1" x14ac:dyDescent="0.2"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2:37" ht="14.5" customHeight="1" x14ac:dyDescent="0.2">
      <c r="B8" s="139" t="s">
        <v>15</v>
      </c>
      <c r="C8" s="133"/>
      <c r="D8" s="132"/>
      <c r="E8" s="211">
        <f>Auftrag!H24</f>
        <v>0</v>
      </c>
      <c r="F8" s="211"/>
      <c r="G8" s="211"/>
      <c r="H8" s="211"/>
      <c r="I8" s="211"/>
      <c r="J8" s="135" t="s">
        <v>18</v>
      </c>
      <c r="K8" s="157"/>
      <c r="L8" s="157"/>
      <c r="M8" s="212">
        <f>Auftrag!D9</f>
        <v>0</v>
      </c>
      <c r="N8" s="212"/>
      <c r="O8" s="212"/>
      <c r="P8" s="212"/>
      <c r="Q8" s="212"/>
      <c r="R8" s="212"/>
      <c r="S8" s="135" t="s">
        <v>8</v>
      </c>
      <c r="T8" s="157"/>
      <c r="U8" s="157"/>
      <c r="V8" s="212">
        <f>Auftrag!B24</f>
        <v>0</v>
      </c>
      <c r="W8" s="212"/>
      <c r="X8" s="212"/>
      <c r="Y8" s="212"/>
      <c r="Z8" s="212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2:37" ht="14" customHeight="1" x14ac:dyDescent="0.2">
      <c r="B9" s="208" t="s">
        <v>620</v>
      </c>
      <c r="C9" s="130"/>
      <c r="D9" s="129"/>
      <c r="E9" s="157">
        <f>Auftrag!B26</f>
        <v>0</v>
      </c>
      <c r="F9" s="157"/>
      <c r="G9" s="157"/>
      <c r="H9" s="157">
        <f>Auftrag!D26</f>
        <v>0</v>
      </c>
      <c r="I9" s="157"/>
      <c r="J9" s="157"/>
      <c r="K9" s="157"/>
      <c r="L9" s="157">
        <f>Auftrag!G26</f>
        <v>0</v>
      </c>
      <c r="M9" s="157"/>
      <c r="N9" s="157"/>
      <c r="O9" s="157"/>
      <c r="P9" s="157"/>
      <c r="Q9" s="157"/>
      <c r="R9" s="157"/>
      <c r="S9" s="157">
        <f>Auftrag!M26</f>
        <v>0</v>
      </c>
      <c r="T9" s="157"/>
      <c r="U9" s="157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2:37" ht="8.5" customHeight="1" x14ac:dyDescent="0.2"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2:37" ht="14.5" customHeight="1" x14ac:dyDescent="0.2">
      <c r="B11" s="110" t="s">
        <v>532</v>
      </c>
      <c r="C11" s="111"/>
      <c r="D11" s="111"/>
      <c r="E11" s="111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2:37" ht="5.5" customHeight="1" x14ac:dyDescent="0.2"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2:37" ht="16" x14ac:dyDescent="0.2">
      <c r="B13" s="135" t="s">
        <v>533</v>
      </c>
      <c r="C13" s="157"/>
      <c r="D13" s="157"/>
      <c r="E13" s="157"/>
      <c r="F13" s="157"/>
      <c r="G13" s="157"/>
      <c r="H13" s="209">
        <v>144</v>
      </c>
      <c r="I13" s="209"/>
      <c r="J13" s="209"/>
      <c r="K13" s="209"/>
      <c r="L13" s="209"/>
      <c r="M13" s="209"/>
      <c r="O13" s="135" t="s">
        <v>601</v>
      </c>
      <c r="P13" s="157"/>
      <c r="Q13" s="157"/>
      <c r="R13" s="157"/>
      <c r="S13" s="157"/>
      <c r="T13" s="157"/>
      <c r="U13" s="209">
        <f>Auftrag!K19</f>
        <v>0</v>
      </c>
      <c r="V13" s="209"/>
      <c r="W13" s="209"/>
      <c r="X13" s="209"/>
      <c r="Y13" s="209"/>
      <c r="Z13" s="209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2:37" ht="16" x14ac:dyDescent="0.2">
      <c r="B14" s="135" t="s">
        <v>534</v>
      </c>
      <c r="C14" s="157"/>
      <c r="D14" s="157"/>
      <c r="E14" s="157"/>
      <c r="F14" s="157"/>
      <c r="G14" s="157"/>
      <c r="H14" s="209">
        <v>1414</v>
      </c>
      <c r="I14" s="209"/>
      <c r="J14" s="209"/>
      <c r="K14" s="209"/>
      <c r="L14" s="209"/>
      <c r="M14" s="209"/>
      <c r="O14" s="135" t="s">
        <v>602</v>
      </c>
      <c r="P14" s="157"/>
      <c r="Q14" s="157"/>
      <c r="R14" s="157"/>
      <c r="S14" s="157"/>
      <c r="T14" s="157"/>
      <c r="U14" s="213" t="s">
        <v>679</v>
      </c>
      <c r="V14" s="213"/>
      <c r="W14" s="213"/>
      <c r="X14" s="213"/>
      <c r="Y14" s="213"/>
      <c r="Z14" s="213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2:37" ht="16" x14ac:dyDescent="0.2">
      <c r="B15" s="135" t="s">
        <v>535</v>
      </c>
      <c r="C15" s="157"/>
      <c r="D15" s="157"/>
      <c r="E15" s="157"/>
      <c r="F15" s="157"/>
      <c r="G15" s="157"/>
      <c r="H15" s="209">
        <v>117</v>
      </c>
      <c r="I15" s="209"/>
      <c r="J15" s="209"/>
      <c r="K15" s="209"/>
      <c r="L15" s="209"/>
      <c r="M15" s="209"/>
      <c r="O15" s="214" t="s">
        <v>603</v>
      </c>
      <c r="P15" s="154"/>
      <c r="Q15" s="154"/>
      <c r="R15" s="154"/>
      <c r="S15" s="154"/>
      <c r="T15" s="154"/>
      <c r="U15" s="213"/>
      <c r="V15" s="213"/>
      <c r="W15" s="213"/>
      <c r="X15" s="213"/>
      <c r="Y15" s="213"/>
      <c r="Z15" s="213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2:37" ht="16" x14ac:dyDescent="0.2">
      <c r="B16" s="135" t="s">
        <v>536</v>
      </c>
      <c r="C16" s="157"/>
      <c r="D16" s="157"/>
      <c r="E16" s="157"/>
      <c r="F16" s="157"/>
      <c r="G16" s="157"/>
      <c r="H16" s="209">
        <v>118</v>
      </c>
      <c r="I16" s="209"/>
      <c r="J16" s="209"/>
      <c r="K16" s="209"/>
      <c r="L16" s="209"/>
      <c r="M16" s="209"/>
      <c r="O16" s="214" t="s">
        <v>604</v>
      </c>
      <c r="P16" s="154"/>
      <c r="Q16" s="154"/>
      <c r="R16" s="154"/>
      <c r="S16" s="154"/>
      <c r="T16" s="154"/>
      <c r="U16" s="213"/>
      <c r="V16" s="213"/>
      <c r="W16" s="213"/>
      <c r="X16" s="213"/>
      <c r="Y16" s="213"/>
      <c r="Z16" s="213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2:37" ht="16" x14ac:dyDescent="0.2">
      <c r="B17" s="135" t="s">
        <v>537</v>
      </c>
      <c r="C17" s="157"/>
      <c r="D17" s="157"/>
      <c r="E17" s="157"/>
      <c r="F17" s="157"/>
      <c r="G17" s="157"/>
      <c r="H17" s="209">
        <v>145</v>
      </c>
      <c r="I17" s="209"/>
      <c r="J17" s="209"/>
      <c r="K17" s="209"/>
      <c r="L17" s="209"/>
      <c r="M17" s="209"/>
      <c r="O17" s="135" t="s">
        <v>605</v>
      </c>
      <c r="P17" s="157"/>
      <c r="Q17" s="157"/>
      <c r="R17" s="157"/>
      <c r="S17" s="157"/>
      <c r="T17" s="157"/>
      <c r="U17" s="209" t="s">
        <v>538</v>
      </c>
      <c r="V17" s="209"/>
      <c r="W17" s="209"/>
      <c r="X17" s="209"/>
      <c r="Y17" s="209"/>
      <c r="Z17" s="209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2:37" ht="16" x14ac:dyDescent="0.2">
      <c r="O18" s="135" t="s">
        <v>710</v>
      </c>
      <c r="P18" s="157"/>
      <c r="Q18" s="157"/>
      <c r="R18" s="157"/>
      <c r="S18" s="157"/>
      <c r="T18" s="157"/>
      <c r="U18" s="209" t="s">
        <v>711</v>
      </c>
      <c r="V18" s="209"/>
      <c r="W18" s="209"/>
      <c r="X18" s="209"/>
      <c r="Y18" s="209"/>
      <c r="Z18" s="209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2:37" ht="14.5" customHeight="1" x14ac:dyDescent="0.2">
      <c r="B19" s="110" t="s">
        <v>621</v>
      </c>
      <c r="C19" s="111"/>
      <c r="D19" s="111"/>
      <c r="E19" s="111"/>
      <c r="F19" s="138"/>
      <c r="G19" s="138"/>
      <c r="H19" s="138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2:37" ht="7.25" customHeight="1" x14ac:dyDescent="0.2"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2:37" ht="16" x14ac:dyDescent="0.2">
      <c r="B21" s="135" t="s">
        <v>622</v>
      </c>
      <c r="C21" s="157"/>
      <c r="D21" s="157"/>
      <c r="E21" s="157"/>
      <c r="F21" s="157"/>
      <c r="G21" s="157"/>
      <c r="H21" s="157"/>
      <c r="I21" s="77"/>
      <c r="K21" s="135" t="s">
        <v>623</v>
      </c>
      <c r="L21" s="157"/>
      <c r="M21" s="157"/>
      <c r="N21" s="157"/>
      <c r="O21" s="157"/>
      <c r="P21" s="157"/>
      <c r="Q21" s="78"/>
      <c r="S21" s="135" t="s">
        <v>624</v>
      </c>
      <c r="T21" s="157"/>
      <c r="U21" s="157"/>
      <c r="V21" s="157"/>
      <c r="W21" s="157"/>
      <c r="X21" s="157"/>
      <c r="Y21" s="78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2:37" ht="11" customHeight="1" x14ac:dyDescent="0.2">
      <c r="S22" s="206" t="str">
        <f>IF(Y21="Nein","Punkt mit Empfang muss in Gehdistanz und allen AdZS bekannt sein.","")</f>
        <v/>
      </c>
      <c r="T22" s="206"/>
      <c r="U22" s="206"/>
      <c r="V22" s="206"/>
      <c r="W22" s="206"/>
      <c r="X22" s="206"/>
      <c r="Y22" s="206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2:37" ht="11" customHeight="1" x14ac:dyDescent="0.2">
      <c r="S23" s="207"/>
      <c r="T23" s="207"/>
      <c r="U23" s="207"/>
      <c r="V23" s="207"/>
      <c r="W23" s="207"/>
      <c r="X23" s="207"/>
      <c r="Y23" s="207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2:37" ht="16" x14ac:dyDescent="0.2">
      <c r="B24" s="110" t="s">
        <v>625</v>
      </c>
      <c r="C24" s="111"/>
      <c r="D24" s="111"/>
      <c r="E24" s="111"/>
      <c r="F24" s="138"/>
      <c r="G24" s="138"/>
      <c r="H24" s="138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2:37" ht="5.5" customHeight="1" x14ac:dyDescent="0.2"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2:37" ht="16" x14ac:dyDescent="0.2">
      <c r="B26" s="202" t="s">
        <v>606</v>
      </c>
      <c r="C26" s="203"/>
      <c r="D26" s="203"/>
      <c r="E26" s="203"/>
      <c r="F26" s="157"/>
      <c r="G26" s="157"/>
      <c r="H26" s="157"/>
      <c r="I26" s="157"/>
      <c r="J26" s="204" t="s">
        <v>627</v>
      </c>
      <c r="K26" s="205"/>
      <c r="L26" s="205"/>
      <c r="M26" s="205"/>
      <c r="N26" s="157"/>
      <c r="O26" s="157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2:37" ht="16" x14ac:dyDescent="0.2">
      <c r="B27" s="202" t="s">
        <v>607</v>
      </c>
      <c r="C27" s="203"/>
      <c r="D27" s="203"/>
      <c r="E27" s="203"/>
      <c r="F27" s="157"/>
      <c r="G27" s="157"/>
      <c r="H27" s="157"/>
      <c r="I27" s="157"/>
      <c r="J27" s="204" t="s">
        <v>608</v>
      </c>
      <c r="K27" s="205"/>
      <c r="L27" s="205"/>
      <c r="M27" s="205"/>
      <c r="N27" s="157"/>
      <c r="O27" s="157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2:37" ht="16" x14ac:dyDescent="0.2">
      <c r="B28" s="202" t="s">
        <v>609</v>
      </c>
      <c r="C28" s="203"/>
      <c r="D28" s="203"/>
      <c r="E28" s="203"/>
      <c r="F28" s="157"/>
      <c r="G28" s="157"/>
      <c r="H28" s="157"/>
      <c r="I28" s="157"/>
      <c r="J28" s="204" t="s">
        <v>610</v>
      </c>
      <c r="K28" s="205"/>
      <c r="L28" s="205"/>
      <c r="M28" s="205"/>
      <c r="N28" s="157"/>
      <c r="O28" s="157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2:37" ht="16" x14ac:dyDescent="0.2">
      <c r="B29" s="202" t="s">
        <v>611</v>
      </c>
      <c r="C29" s="210"/>
      <c r="D29" s="210"/>
      <c r="E29" s="210"/>
      <c r="F29" s="157"/>
      <c r="G29" s="157"/>
      <c r="H29" s="157"/>
      <c r="I29" s="157"/>
      <c r="J29" s="204" t="s">
        <v>612</v>
      </c>
      <c r="K29" s="205"/>
      <c r="L29" s="205"/>
      <c r="M29" s="205"/>
      <c r="N29" s="157"/>
      <c r="O29" s="157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2:37" ht="16" x14ac:dyDescent="0.2">
      <c r="B30" s="202" t="s">
        <v>613</v>
      </c>
      <c r="C30" s="203"/>
      <c r="D30" s="203"/>
      <c r="E30" s="203"/>
      <c r="F30" s="157"/>
      <c r="G30" s="157"/>
      <c r="H30" s="157"/>
      <c r="I30" s="157"/>
      <c r="J30" s="204" t="s">
        <v>626</v>
      </c>
      <c r="K30" s="205"/>
      <c r="L30" s="205"/>
      <c r="M30" s="205"/>
      <c r="N30" s="157"/>
      <c r="O30" s="157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2:37" ht="16" x14ac:dyDescent="0.2">
      <c r="B31" s="202" t="s">
        <v>614</v>
      </c>
      <c r="C31" s="203"/>
      <c r="D31" s="203"/>
      <c r="E31" s="203"/>
      <c r="F31" s="157"/>
      <c r="G31" s="157"/>
      <c r="H31" s="157"/>
      <c r="I31" s="157"/>
      <c r="J31" s="204" t="s">
        <v>615</v>
      </c>
      <c r="K31" s="205"/>
      <c r="L31" s="205"/>
      <c r="M31" s="205"/>
      <c r="N31" s="157"/>
      <c r="O31" s="157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2:37" x14ac:dyDescent="0.2"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2:37" x14ac:dyDescent="0.2">
      <c r="B33" s="80" t="s">
        <v>629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2:37" x14ac:dyDescent="0.2"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2:37" x14ac:dyDescent="0.2"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2:37" x14ac:dyDescent="0.2"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2:37" x14ac:dyDescent="0.2">
      <c r="B37" s="3" t="s">
        <v>12</v>
      </c>
      <c r="C37" s="101">
        <f>Auftrag!D8</f>
        <v>0</v>
      </c>
      <c r="D37" s="102"/>
      <c r="E37" s="102"/>
      <c r="F37" s="101" t="s">
        <v>1</v>
      </c>
      <c r="G37" s="138"/>
      <c r="H37" s="101">
        <f>Auftrag!D9</f>
        <v>0</v>
      </c>
      <c r="I37" s="138"/>
      <c r="J37" s="138"/>
      <c r="K37" s="138"/>
      <c r="L37" s="138"/>
      <c r="M37" s="138"/>
      <c r="Z37" s="3">
        <v>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2:37" x14ac:dyDescent="0.2"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2:37" x14ac:dyDescent="0.2"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2:37" x14ac:dyDescent="0.2"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2:37" x14ac:dyDescent="0.2"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2:37" x14ac:dyDescent="0.2"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2:37" x14ac:dyDescent="0.2"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2:37" x14ac:dyDescent="0.2"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2:37" x14ac:dyDescent="0.2"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2:37" x14ac:dyDescent="0.2"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2:37" x14ac:dyDescent="0.2"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2:37" x14ac:dyDescent="0.2"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28:37" x14ac:dyDescent="0.2"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28:37" x14ac:dyDescent="0.2"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28:37" x14ac:dyDescent="0.2"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28:37" x14ac:dyDescent="0.2"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28:37" x14ac:dyDescent="0.2"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28:37" x14ac:dyDescent="0.2"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28:37" x14ac:dyDescent="0.2"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28:37" x14ac:dyDescent="0.2"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28:37" x14ac:dyDescent="0.2"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28:37" x14ac:dyDescent="0.2"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28:37" x14ac:dyDescent="0.2"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28:37" x14ac:dyDescent="0.2"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28:37" x14ac:dyDescent="0.2"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28:37" x14ac:dyDescent="0.2"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28:37" x14ac:dyDescent="0.2"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28:37" x14ac:dyDescent="0.2"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1:37" x14ac:dyDescent="0.2"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x14ac:dyDescent="0.2"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x14ac:dyDescent="0.2"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x14ac:dyDescent="0.2"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x14ac:dyDescent="0.2"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x14ac:dyDescent="0.2">
      <c r="B70" s="3" t="s">
        <v>12</v>
      </c>
      <c r="C70" s="101">
        <f>Auftrag!D8</f>
        <v>0</v>
      </c>
      <c r="D70" s="102"/>
      <c r="E70" s="102"/>
      <c r="F70" s="101" t="s">
        <v>1</v>
      </c>
      <c r="G70" s="138"/>
      <c r="H70" s="101">
        <f>Auftrag!D9</f>
        <v>0</v>
      </c>
      <c r="I70" s="138"/>
      <c r="J70" s="138"/>
      <c r="K70" s="138"/>
      <c r="L70" s="138"/>
      <c r="M70" s="138"/>
      <c r="Z70" s="3">
        <v>10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</sheetData>
  <sheetProtection algorithmName="SHA-512" hashValue="Ko0xtx7i5+ZFOcH2SEa7JscbQLRjbIHmfrMiteHMhXMAWv7cJ3d5sBPCDyLwshEatMBOYW8/elJV+vD6x0zLDw==" saltValue="HtllXp2QRYjrHdRqAKLppg==" spinCount="100000" sheet="1" objects="1" scenarios="1"/>
  <mergeCells count="60">
    <mergeCell ref="H17:M17"/>
    <mergeCell ref="O17:T17"/>
    <mergeCell ref="U17:Z17"/>
    <mergeCell ref="O18:T18"/>
    <mergeCell ref="U18:Z18"/>
    <mergeCell ref="U14:Z14"/>
    <mergeCell ref="O15:T15"/>
    <mergeCell ref="U15:Z15"/>
    <mergeCell ref="O16:T16"/>
    <mergeCell ref="U16:Z16"/>
    <mergeCell ref="U13:Z13"/>
    <mergeCell ref="S8:U8"/>
    <mergeCell ref="E8:I8"/>
    <mergeCell ref="M8:R8"/>
    <mergeCell ref="V8:Z8"/>
    <mergeCell ref="B11:E11"/>
    <mergeCell ref="S9:U9"/>
    <mergeCell ref="B4:M4"/>
    <mergeCell ref="B6:E6"/>
    <mergeCell ref="B8:D8"/>
    <mergeCell ref="J8:L8"/>
    <mergeCell ref="C37:E37"/>
    <mergeCell ref="F37:G37"/>
    <mergeCell ref="H37:M37"/>
    <mergeCell ref="B27:I27"/>
    <mergeCell ref="B28:I28"/>
    <mergeCell ref="B29:I29"/>
    <mergeCell ref="B30:I30"/>
    <mergeCell ref="B13:G13"/>
    <mergeCell ref="H13:M13"/>
    <mergeCell ref="B14:G14"/>
    <mergeCell ref="H14:M14"/>
    <mergeCell ref="B15:G15"/>
    <mergeCell ref="C70:E70"/>
    <mergeCell ref="F70:G70"/>
    <mergeCell ref="H70:M70"/>
    <mergeCell ref="B9:D9"/>
    <mergeCell ref="E9:G9"/>
    <mergeCell ref="H9:K9"/>
    <mergeCell ref="L9:R9"/>
    <mergeCell ref="B19:H19"/>
    <mergeCell ref="B21:H21"/>
    <mergeCell ref="K21:P21"/>
    <mergeCell ref="O13:T13"/>
    <mergeCell ref="H15:M15"/>
    <mergeCell ref="B16:G16"/>
    <mergeCell ref="H16:M16"/>
    <mergeCell ref="O14:T14"/>
    <mergeCell ref="B17:G17"/>
    <mergeCell ref="J27:O27"/>
    <mergeCell ref="J26:O26"/>
    <mergeCell ref="S21:X21"/>
    <mergeCell ref="S22:Y23"/>
    <mergeCell ref="B24:H24"/>
    <mergeCell ref="B26:I26"/>
    <mergeCell ref="B31:I31"/>
    <mergeCell ref="J31:O31"/>
    <mergeCell ref="J30:O30"/>
    <mergeCell ref="J29:O29"/>
    <mergeCell ref="J28:O28"/>
  </mergeCells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F0DF0B5-C497-4B20-B78D-AE4D78EFDF78}">
            <xm:f>NOT(ISERROR(SEARCH($S$22,S22)))</xm:f>
            <xm:f>$S$22</xm:f>
            <x14:dxf>
              <font>
                <color theme="1"/>
              </font>
              <fill>
                <patternFill>
                  <bgColor rgb="FFF78181"/>
                </patternFill>
              </fill>
            </x14:dxf>
          </x14:cfRule>
          <x14:cfRule type="containsText" priority="2" operator="containsText" id="{E849A0E1-122E-4182-80F3-1B204A68BFEA}">
            <xm:f>NOT(ISERROR(SEARCH($S$22,S22)))</xm:f>
            <xm:f>$S$22</xm:f>
            <x14:dxf>
              <font>
                <color theme="1"/>
              </font>
              <fill>
                <patternFill>
                  <bgColor rgb="FFFF5050"/>
                </patternFill>
              </fill>
            </x14:dxf>
          </x14:cfRule>
          <x14:cfRule type="containsText" priority="3" operator="containsText" id="{90AFFB7B-0031-48B5-BED0-BDDFFEA517A7}">
            <xm:f>NOT(ISERROR(SEARCH($S$22,S22)))</xm:f>
            <xm:f>$S$22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S22:Y23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700-000000000000}">
          <x14:formula1>
            <xm:f>'Daten 01'!$D$1:$D$2</xm:f>
          </x14:formula1>
          <xm:sqref>I21 Q21 Y21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2"/>
  <sheetViews>
    <sheetView workbookViewId="0">
      <selection activeCell="U46" sqref="U46"/>
    </sheetView>
  </sheetViews>
  <sheetFormatPr baseColWidth="10" defaultRowHeight="15" x14ac:dyDescent="0.2"/>
  <cols>
    <col min="1" max="1" width="3" customWidth="1"/>
    <col min="2" max="21" width="6.1640625" customWidth="1"/>
    <col min="22" max="22" width="3.33203125" customWidth="1"/>
  </cols>
  <sheetData>
    <row r="1" spans="2:31" x14ac:dyDescent="0.2">
      <c r="W1" s="55"/>
      <c r="X1" s="55"/>
      <c r="Y1" s="55"/>
      <c r="Z1" s="55"/>
      <c r="AA1" s="55"/>
      <c r="AB1" s="55"/>
      <c r="AC1" s="55"/>
      <c r="AD1" s="55"/>
      <c r="AE1" s="55"/>
    </row>
    <row r="2" spans="2:31" x14ac:dyDescent="0.2">
      <c r="W2" s="55"/>
      <c r="X2" s="55"/>
      <c r="Y2" s="55"/>
      <c r="Z2" s="55"/>
      <c r="AA2" s="55"/>
      <c r="AB2" s="55"/>
      <c r="AC2" s="55"/>
      <c r="AD2" s="55"/>
      <c r="AE2" s="55"/>
    </row>
    <row r="3" spans="2:31" x14ac:dyDescent="0.2">
      <c r="W3" s="55"/>
      <c r="X3" s="55"/>
      <c r="Y3" s="55"/>
      <c r="Z3" s="55"/>
      <c r="AA3" s="55"/>
      <c r="AB3" s="55"/>
      <c r="AC3" s="55"/>
      <c r="AD3" s="55"/>
      <c r="AE3" s="55"/>
    </row>
    <row r="4" spans="2:31" x14ac:dyDescent="0.2">
      <c r="W4" s="55"/>
      <c r="X4" s="55"/>
      <c r="Y4" s="55"/>
      <c r="Z4" s="55"/>
      <c r="AA4" s="55"/>
      <c r="AB4" s="55"/>
      <c r="AC4" s="55"/>
      <c r="AD4" s="55"/>
      <c r="AE4" s="55"/>
    </row>
    <row r="5" spans="2:31" ht="18" x14ac:dyDescent="0.2">
      <c r="B5" s="124" t="s">
        <v>523</v>
      </c>
      <c r="C5" s="111"/>
      <c r="D5" s="111"/>
      <c r="E5" s="111"/>
      <c r="F5" s="111"/>
      <c r="G5" s="111"/>
      <c r="H5" s="138"/>
      <c r="I5" s="138"/>
      <c r="J5" s="138"/>
      <c r="K5" s="138"/>
      <c r="L5" s="138"/>
      <c r="M5" s="138"/>
      <c r="W5" s="55"/>
      <c r="X5" s="55"/>
      <c r="Y5" s="55"/>
      <c r="Z5" s="55"/>
      <c r="AA5" s="55"/>
      <c r="AB5" s="55"/>
      <c r="AC5" s="55"/>
      <c r="AD5" s="55"/>
      <c r="AE5" s="55"/>
    </row>
    <row r="6" spans="2:31" ht="16" thickBot="1" x14ac:dyDescent="0.25"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W6" s="55"/>
      <c r="X6" s="55"/>
      <c r="Y6" s="55"/>
      <c r="Z6" s="55"/>
      <c r="AA6" s="55"/>
      <c r="AB6" s="55"/>
      <c r="AC6" s="55"/>
      <c r="AD6" s="55"/>
      <c r="AE6" s="55"/>
    </row>
    <row r="7" spans="2:31" x14ac:dyDescent="0.2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  <c r="W7" s="55"/>
      <c r="X7" s="55"/>
      <c r="Y7" s="55"/>
      <c r="Z7" s="55"/>
      <c r="AA7" s="55"/>
      <c r="AB7" s="55"/>
      <c r="AC7" s="55"/>
      <c r="AD7" s="55"/>
      <c r="AE7" s="55"/>
    </row>
    <row r="8" spans="2:31" x14ac:dyDescent="0.2"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1"/>
      <c r="W8" s="55"/>
      <c r="X8" s="55"/>
      <c r="Y8" s="55"/>
      <c r="Z8" s="55"/>
      <c r="AA8" s="55"/>
      <c r="AB8" s="55"/>
      <c r="AC8" s="55"/>
      <c r="AD8" s="55"/>
      <c r="AE8" s="55"/>
    </row>
    <row r="9" spans="2:31" x14ac:dyDescent="0.2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1"/>
      <c r="W9" s="55"/>
      <c r="X9" s="55"/>
      <c r="Y9" s="55"/>
      <c r="Z9" s="55"/>
      <c r="AA9" s="55"/>
      <c r="AB9" s="55"/>
      <c r="AC9" s="55"/>
      <c r="AD9" s="55"/>
      <c r="AE9" s="55"/>
    </row>
    <row r="10" spans="2:31" x14ac:dyDescent="0.2">
      <c r="B10" s="219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W10" s="55"/>
      <c r="X10" s="55"/>
      <c r="Y10" s="55"/>
      <c r="Z10" s="55"/>
      <c r="AA10" s="55"/>
      <c r="AB10" s="55"/>
      <c r="AC10" s="55"/>
      <c r="AD10" s="55"/>
      <c r="AE10" s="55"/>
    </row>
    <row r="11" spans="2:31" x14ac:dyDescent="0.2"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1"/>
      <c r="W11" s="55"/>
      <c r="X11" s="55"/>
      <c r="Y11" s="55"/>
      <c r="Z11" s="55"/>
      <c r="AA11" s="55"/>
      <c r="AB11" s="55"/>
      <c r="AC11" s="55"/>
      <c r="AD11" s="55"/>
      <c r="AE11" s="55"/>
    </row>
    <row r="12" spans="2:31" x14ac:dyDescent="0.2"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1"/>
      <c r="W12" s="55"/>
      <c r="X12" s="55"/>
      <c r="Y12" s="55"/>
      <c r="Z12" s="55"/>
      <c r="AA12" s="55"/>
      <c r="AB12" s="55"/>
      <c r="AC12" s="55"/>
      <c r="AD12" s="55"/>
      <c r="AE12" s="55"/>
    </row>
    <row r="13" spans="2:31" x14ac:dyDescent="0.2"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1"/>
      <c r="W13" s="55"/>
      <c r="X13" s="55"/>
      <c r="Y13" s="55"/>
      <c r="Z13" s="55"/>
      <c r="AA13" s="55"/>
      <c r="AB13" s="55"/>
      <c r="AC13" s="55"/>
      <c r="AD13" s="55"/>
      <c r="AE13" s="55"/>
    </row>
    <row r="14" spans="2:31" x14ac:dyDescent="0.2"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W14" s="55"/>
      <c r="X14" s="55"/>
      <c r="Y14" s="55"/>
      <c r="Z14" s="55"/>
      <c r="AA14" s="55"/>
      <c r="AB14" s="55"/>
      <c r="AC14" s="55"/>
      <c r="AD14" s="55"/>
      <c r="AE14" s="55"/>
    </row>
    <row r="15" spans="2:31" x14ac:dyDescent="0.2">
      <c r="B15" s="219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W15" s="55"/>
      <c r="X15" s="55"/>
      <c r="Y15" s="55"/>
      <c r="Z15" s="55"/>
      <c r="AA15" s="55"/>
      <c r="AB15" s="55"/>
      <c r="AC15" s="55"/>
      <c r="AD15" s="55"/>
      <c r="AE15" s="55"/>
    </row>
    <row r="16" spans="2:31" x14ac:dyDescent="0.2"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1"/>
      <c r="W16" s="55"/>
      <c r="X16" s="55"/>
      <c r="Y16" s="55"/>
      <c r="Z16" s="55"/>
      <c r="AA16" s="55"/>
      <c r="AB16" s="55"/>
      <c r="AC16" s="55"/>
      <c r="AD16" s="55"/>
      <c r="AE16" s="55"/>
    </row>
    <row r="17" spans="2:31" x14ac:dyDescent="0.2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1"/>
      <c r="W17" s="55"/>
      <c r="X17" s="55"/>
      <c r="Y17" s="55"/>
      <c r="Z17" s="55"/>
      <c r="AA17" s="55"/>
      <c r="AB17" s="55"/>
      <c r="AC17" s="55"/>
      <c r="AD17" s="55"/>
      <c r="AE17" s="55"/>
    </row>
    <row r="18" spans="2:31" x14ac:dyDescent="0.2">
      <c r="B18" s="219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1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x14ac:dyDescent="0.2"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1"/>
      <c r="W19" s="55"/>
      <c r="X19" s="55"/>
      <c r="Y19" s="55"/>
      <c r="Z19" s="55"/>
      <c r="AA19" s="55"/>
      <c r="AB19" s="55"/>
      <c r="AC19" s="55"/>
      <c r="AD19" s="55"/>
      <c r="AE19" s="55"/>
    </row>
    <row r="20" spans="2:31" x14ac:dyDescent="0.2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1"/>
      <c r="W20" s="55"/>
      <c r="X20" s="55"/>
      <c r="Y20" s="55"/>
      <c r="Z20" s="55"/>
      <c r="AA20" s="55"/>
      <c r="AB20" s="55"/>
      <c r="AC20" s="55"/>
      <c r="AD20" s="55"/>
      <c r="AE20" s="55"/>
    </row>
    <row r="21" spans="2:31" x14ac:dyDescent="0.2"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1"/>
      <c r="W21" s="55"/>
      <c r="X21" s="55"/>
      <c r="Y21" s="55"/>
      <c r="Z21" s="55"/>
      <c r="AA21" s="55"/>
      <c r="AB21" s="55"/>
      <c r="AC21" s="55"/>
      <c r="AD21" s="55"/>
      <c r="AE21" s="55"/>
    </row>
    <row r="22" spans="2:31" x14ac:dyDescent="0.2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1"/>
      <c r="W22" s="55"/>
      <c r="X22" s="55"/>
      <c r="Y22" s="55"/>
      <c r="Z22" s="55"/>
      <c r="AA22" s="55"/>
      <c r="AB22" s="55"/>
      <c r="AC22" s="55"/>
      <c r="AD22" s="55"/>
      <c r="AE22" s="55"/>
    </row>
    <row r="23" spans="2:31" x14ac:dyDescent="0.2">
      <c r="B23" s="219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1"/>
      <c r="W23" s="55"/>
      <c r="X23" s="55"/>
      <c r="Y23" s="55"/>
      <c r="Z23" s="55"/>
      <c r="AA23" s="55"/>
      <c r="AB23" s="55"/>
      <c r="AC23" s="55"/>
      <c r="AD23" s="55"/>
      <c r="AE23" s="55"/>
    </row>
    <row r="24" spans="2:31" x14ac:dyDescent="0.2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1"/>
      <c r="W24" s="55"/>
      <c r="X24" s="55"/>
      <c r="Y24" s="55"/>
      <c r="Z24" s="55"/>
      <c r="AA24" s="55"/>
      <c r="AB24" s="55"/>
      <c r="AC24" s="55"/>
      <c r="AD24" s="55"/>
      <c r="AE24" s="55"/>
    </row>
    <row r="25" spans="2:31" x14ac:dyDescent="0.2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1"/>
      <c r="W25" s="55"/>
      <c r="X25" s="55"/>
      <c r="Y25" s="55"/>
      <c r="Z25" s="55"/>
      <c r="AA25" s="55"/>
      <c r="AB25" s="55"/>
      <c r="AC25" s="55"/>
      <c r="AD25" s="55"/>
      <c r="AE25" s="55"/>
    </row>
    <row r="26" spans="2:31" x14ac:dyDescent="0.2">
      <c r="B26" s="219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1"/>
      <c r="W26" s="55"/>
      <c r="X26" s="55"/>
      <c r="Y26" s="55"/>
      <c r="Z26" s="55"/>
      <c r="AA26" s="55"/>
      <c r="AB26" s="55"/>
      <c r="AC26" s="55"/>
      <c r="AD26" s="55"/>
      <c r="AE26" s="55"/>
    </row>
    <row r="27" spans="2:31" x14ac:dyDescent="0.2">
      <c r="B27" s="219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1"/>
      <c r="W27" s="55"/>
      <c r="X27" s="55"/>
      <c r="Y27" s="55"/>
      <c r="Z27" s="55"/>
      <c r="AA27" s="55"/>
      <c r="AB27" s="55"/>
      <c r="AC27" s="55"/>
      <c r="AD27" s="55"/>
      <c r="AE27" s="55"/>
    </row>
    <row r="28" spans="2:31" x14ac:dyDescent="0.2">
      <c r="B28" s="219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1"/>
      <c r="W28" s="55"/>
      <c r="X28" s="55"/>
      <c r="Y28" s="55"/>
      <c r="Z28" s="55"/>
      <c r="AA28" s="55"/>
      <c r="AB28" s="55"/>
      <c r="AC28" s="55"/>
      <c r="AD28" s="55"/>
      <c r="AE28" s="55"/>
    </row>
    <row r="29" spans="2:31" x14ac:dyDescent="0.2"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1"/>
      <c r="W29" s="55"/>
      <c r="X29" s="55"/>
      <c r="Y29" s="55"/>
      <c r="Z29" s="55"/>
      <c r="AA29" s="55"/>
      <c r="AB29" s="55"/>
      <c r="AC29" s="55"/>
      <c r="AD29" s="55"/>
      <c r="AE29" s="55"/>
    </row>
    <row r="30" spans="2:31" ht="16" thickBot="1" x14ac:dyDescent="0.25"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4"/>
      <c r="W30" s="55"/>
      <c r="X30" s="55"/>
      <c r="Y30" s="55"/>
      <c r="Z30" s="55"/>
      <c r="AA30" s="55"/>
      <c r="AB30" s="55"/>
      <c r="AC30" s="55"/>
      <c r="AD30" s="55"/>
      <c r="AE30" s="55"/>
    </row>
    <row r="31" spans="2:31" x14ac:dyDescent="0.2">
      <c r="W31" s="55"/>
      <c r="X31" s="55"/>
      <c r="Y31" s="55"/>
      <c r="Z31" s="55"/>
      <c r="AA31" s="55"/>
      <c r="AB31" s="55"/>
      <c r="AC31" s="55"/>
      <c r="AD31" s="55"/>
      <c r="AE31" s="55"/>
    </row>
    <row r="32" spans="2:31" x14ac:dyDescent="0.2">
      <c r="B32" s="3" t="s">
        <v>12</v>
      </c>
      <c r="C32" s="101">
        <f>Auftrag!D8</f>
        <v>0</v>
      </c>
      <c r="D32" s="102"/>
      <c r="E32" s="102"/>
      <c r="F32" s="3" t="s">
        <v>1</v>
      </c>
      <c r="G32" s="101">
        <f>Auftrag!D9</f>
        <v>0</v>
      </c>
      <c r="H32" s="102"/>
      <c r="I32" s="102"/>
      <c r="J32" s="102"/>
      <c r="K32" s="3"/>
      <c r="L32" s="3"/>
      <c r="U32" s="3">
        <v>11</v>
      </c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x14ac:dyDescent="0.2"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16" x14ac:dyDescent="0.2">
      <c r="B34" s="110" t="s">
        <v>99</v>
      </c>
      <c r="C34" s="111"/>
      <c r="D34" s="111"/>
      <c r="E34" s="111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x14ac:dyDescent="0.2"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x14ac:dyDescent="0.2">
      <c r="B36" s="53" t="s">
        <v>530</v>
      </c>
      <c r="C36" s="53"/>
      <c r="D36" s="53"/>
      <c r="E36" s="53"/>
      <c r="F36" s="53"/>
      <c r="G36" s="53"/>
      <c r="H36" s="53"/>
      <c r="I36" s="53"/>
      <c r="J36" s="53"/>
      <c r="K36" s="53"/>
      <c r="L36" s="60"/>
      <c r="M36" s="53"/>
      <c r="N36" s="53"/>
      <c r="O36" s="53"/>
      <c r="P36" s="53"/>
      <c r="Q36" s="53"/>
      <c r="R36" s="53"/>
      <c r="S36" s="53"/>
      <c r="T36" s="53"/>
      <c r="U36" s="53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x14ac:dyDescent="0.2">
      <c r="B37" s="215" t="s">
        <v>540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53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x14ac:dyDescent="0.2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53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x14ac:dyDescent="0.2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</sheetData>
  <mergeCells count="6">
    <mergeCell ref="B34:E34"/>
    <mergeCell ref="B37:T38"/>
    <mergeCell ref="B7:U30"/>
    <mergeCell ref="B5:M5"/>
    <mergeCell ref="C32:E32"/>
    <mergeCell ref="G32:J32"/>
  </mergeCells>
  <hyperlinks>
    <hyperlink ref="B37" display="Geo Portal" xr:uid="{00000000-0004-0000-0800-000000000000}"/>
    <hyperlink ref="B37:T38" r:id="rId1" display="Geo Portal" xr:uid="{00000000-0004-0000-0800-000001000000}"/>
  </hyperlink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Auftrag</vt:lpstr>
      <vt:lpstr>Personal</vt:lpstr>
      <vt:lpstr>Zeitplan</vt:lpstr>
      <vt:lpstr>Vpf</vt:lpstr>
      <vt:lpstr>Mittel</vt:lpstr>
      <vt:lpstr>Anträge</vt:lpstr>
      <vt:lpstr>Risiko</vt:lpstr>
      <vt:lpstr>Notfall</vt:lpstr>
      <vt:lpstr>Karte</vt:lpstr>
      <vt:lpstr>Daten 01</vt:lpstr>
      <vt:lpstr>Daten 02</vt:lpstr>
      <vt:lpstr>Anträge!Druckbereich</vt:lpstr>
      <vt:lpstr>Auftrag!Druckbereich</vt:lpstr>
      <vt:lpstr>Karte!Druckbereich</vt:lpstr>
      <vt:lpstr>Mittel!Druckbereich</vt:lpstr>
      <vt:lpstr>Notfall!Druckbereich</vt:lpstr>
      <vt:lpstr>Personal!Druckbereich</vt:lpstr>
      <vt:lpstr>Risiko!Druckbereich</vt:lpstr>
      <vt:lpstr>Vpf!Druckbereich</vt:lpstr>
      <vt:lpstr>Zeitplan!Druckbereich</vt:lpstr>
    </vt:vector>
  </TitlesOfParts>
  <Company>Kanton 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 Marc Zivilschutz</dc:creator>
  <cp:lastModifiedBy>Toni Felber</cp:lastModifiedBy>
  <cp:lastPrinted>2021-11-08T07:18:58Z</cp:lastPrinted>
  <dcterms:created xsi:type="dcterms:W3CDTF">2018-10-24T10:57:20Z</dcterms:created>
  <dcterms:modified xsi:type="dcterms:W3CDTF">2023-06-03T21:20:29Z</dcterms:modified>
</cp:coreProperties>
</file>